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0"/>
  </bookViews>
  <sheets>
    <sheet name="ListeningStudents--21-Nov-2011-" sheetId="1" r:id="rId1"/>
  </sheets>
  <definedNames/>
  <calcPr fullCalcOnLoad="1"/>
</workbook>
</file>

<file path=xl/sharedStrings.xml><?xml version="1.0" encoding="utf-8"?>
<sst xmlns="http://schemas.openxmlformats.org/spreadsheetml/2006/main" count="174" uniqueCount="174">
  <si>
    <t>Име</t>
  </si>
  <si>
    <t>Стефан Бранимиров Монов</t>
  </si>
  <si>
    <t>Филип Младен Србиновски</t>
  </si>
  <si>
    <t>Евгени Николаев Иванов</t>
  </si>
  <si>
    <t>Анита Руменова Георгиева</t>
  </si>
  <si>
    <t>Теодора Руменова Георгиева</t>
  </si>
  <si>
    <t>Марин Пламенов Койнов</t>
  </si>
  <si>
    <t>Константин Венциславов Нецов</t>
  </si>
  <si>
    <t>Димитър Пенчев Мутафчиев</t>
  </si>
  <si>
    <t>Елвис Димитров Стоянов</t>
  </si>
  <si>
    <t>Елена Иванова Денева</t>
  </si>
  <si>
    <t>Емануела Младенова Моллова</t>
  </si>
  <si>
    <t>Даниел Иванов Григоров</t>
  </si>
  <si>
    <t>Денис Бориславов Ризов</t>
  </si>
  <si>
    <t>Десислава Аделинова Велинова</t>
  </si>
  <si>
    <t>Десислава Емилиянова Кукова</t>
  </si>
  <si>
    <t>Жива Тошева Кючукова</t>
  </si>
  <si>
    <t>Даяна Любомирова Беркова</t>
  </si>
  <si>
    <t>Ивилин Иванов Иванов</t>
  </si>
  <si>
    <t>Иво Пламенов Гицов</t>
  </si>
  <si>
    <t>Изабела Райчева Недялкова</t>
  </si>
  <si>
    <t>Илия Владков Ватахов</t>
  </si>
  <si>
    <t>Илия Иванов Тобов</t>
  </si>
  <si>
    <t>Ирина Тодорова Иванова</t>
  </si>
  <si>
    <t>Йоана Божидарова Тодорова</t>
  </si>
  <si>
    <t>Йордан Милков Костадинов</t>
  </si>
  <si>
    <t>Йордан Ненчев Ненчев</t>
  </si>
  <si>
    <t>Йордан Руменов Петров</t>
  </si>
  <si>
    <t>Калин Илиев Христов</t>
  </si>
  <si>
    <t>Иван Андрианов Проданов</t>
  </si>
  <si>
    <t>Гергана Велкова Минчева</t>
  </si>
  <si>
    <t>Здравко Георгиев Георгиев</t>
  </si>
  <si>
    <t>Ивайло Йорданов Таушанов</t>
  </si>
  <si>
    <t>Ивайло Николаев Христов</t>
  </si>
  <si>
    <t>Иван Викторов Георгиев</t>
  </si>
  <si>
    <t>Иван Георгиев Георгиев</t>
  </si>
  <si>
    <t>Борислава Иванова Аладжова</t>
  </si>
  <si>
    <t>Гергана Росен Симеонова</t>
  </si>
  <si>
    <t>Ахмед Муйдин Садък</t>
  </si>
  <si>
    <t>Бенямин Нисим Магрисо</t>
  </si>
  <si>
    <t>Борислава Александрова Йорданова</t>
  </si>
  <si>
    <t>Валерия Петкова Браянова</t>
  </si>
  <si>
    <t>Васил Георгиев Малчев</t>
  </si>
  <si>
    <t>Васил Драгомиров Митев</t>
  </si>
  <si>
    <t>Александър Андреев Русинов</t>
  </si>
  <si>
    <t>Александър Асенов Тахчиев</t>
  </si>
  <si>
    <t>Александър Георгиев Стефанов</t>
  </si>
  <si>
    <t>Александър Данков Иванов</t>
  </si>
  <si>
    <t>Александър Милчев Петков</t>
  </si>
  <si>
    <t>Александър Славомиров Иванов</t>
  </si>
  <si>
    <t>Ангел Ангелов Ангелов</t>
  </si>
  <si>
    <t>Ангел Василев Николов</t>
  </si>
  <si>
    <t>Ангел Ростиславов Венчев</t>
  </si>
  <si>
    <t>Анна Веселинова Крумова</t>
  </si>
  <si>
    <t>Александър Цветанов Цветанов</t>
  </si>
  <si>
    <t>Георги Владимиров Жухов</t>
  </si>
  <si>
    <t>Георги Димитров Гайдаров</t>
  </si>
  <si>
    <t>Георги Димитров Урумов</t>
  </si>
  <si>
    <t>Георги Йорданов Петков</t>
  </si>
  <si>
    <t>Георги Йорданов Якимов</t>
  </si>
  <si>
    <t>Георги Любенов Димитров</t>
  </si>
  <si>
    <t>Георги Матейчев Матеев</t>
  </si>
  <si>
    <t>Васил Росенов Георгиев</t>
  </si>
  <si>
    <t>Георги Сергеев Ангелов</t>
  </si>
  <si>
    <t>Георги Стефанов Гърдев</t>
  </si>
  <si>
    <t>Георги Тянчев Георгиев</t>
  </si>
  <si>
    <t>Гергана Андреева Маринчева</t>
  </si>
  <si>
    <t>Калоян Димитров Георгиев</t>
  </si>
  <si>
    <t>Виктор Красенов Иванов</t>
  </si>
  <si>
    <t>Гергана Диянова Тодорова</t>
  </si>
  <si>
    <t>Велина Красимирова Дойчева</t>
  </si>
  <si>
    <t>Венцислав Иванов Колев</t>
  </si>
  <si>
    <t>Весела Николаева Бандова</t>
  </si>
  <si>
    <t>Георги Валентинов Фарашев</t>
  </si>
  <si>
    <t>Виктор Станиславов Стайков</t>
  </si>
  <si>
    <t>Виктор Теофилов Анастасов</t>
  </si>
  <si>
    <t>Виктория Михайлова Христова</t>
  </si>
  <si>
    <t>Вилдан Сабриева Джебирова</t>
  </si>
  <si>
    <t>Владимир Бончев Алексиев</t>
  </si>
  <si>
    <t>Владимир Дариев Мирчев</t>
  </si>
  <si>
    <t>Владислав Валериев Харалампиев</t>
  </si>
  <si>
    <t>Веселин Валентинов Русинов</t>
  </si>
  <si>
    <t>Станислав Сашев Гатев</t>
  </si>
  <si>
    <t>Родотея Йорданова Йорданова</t>
  </si>
  <si>
    <t>Светлана Мариянова Величкова</t>
  </si>
  <si>
    <t>Свилен Янков Андонов</t>
  </si>
  <si>
    <t>Силвия Юлиянова Милева</t>
  </si>
  <si>
    <t>Силяна Борисова Герова</t>
  </si>
  <si>
    <t>Слав Юлиян Керемидчиев</t>
  </si>
  <si>
    <t>Снежана Любомирова Спасова</t>
  </si>
  <si>
    <t>Станислав Георгиев Гинчев</t>
  </si>
  <si>
    <t>Калина Антонова Донева</t>
  </si>
  <si>
    <t>Ния Бисерова Ковачева</t>
  </si>
  <si>
    <t>Павел Христов Пенев</t>
  </si>
  <si>
    <t>Пепа Костадинова Генчева</t>
  </si>
  <si>
    <t>Петко Антонов Хайдушки</t>
  </si>
  <si>
    <t>Радослав Върбанов Върбанов</t>
  </si>
  <si>
    <t>Петър Николов Петров</t>
  </si>
  <si>
    <t>Петър Радостинов Маринов</t>
  </si>
  <si>
    <t>Петя Цецова Симеонова</t>
  </si>
  <si>
    <t>Петър Владимиров Цоков</t>
  </si>
  <si>
    <t>Христо Атанасов Аврамов</t>
  </si>
  <si>
    <t>Христо Атанасов Владев</t>
  </si>
  <si>
    <t>Христо Георгиев Хърсев</t>
  </si>
  <si>
    <t>Христо Живков Маринов</t>
  </si>
  <si>
    <t>Цветан Александров Иванов</t>
  </si>
  <si>
    <t>Цветан Валентинов Игов</t>
  </si>
  <si>
    <t>Цветелина Александрова Александрова</t>
  </si>
  <si>
    <t>Стефан Димитров Георгиев</t>
  </si>
  <si>
    <t>Стоян Владимиров Найденов</t>
  </si>
  <si>
    <t>Филарета Веселинова Йорданова</t>
  </si>
  <si>
    <t>Теодор Ченков Клисаров</t>
  </si>
  <si>
    <t>Теодора Валентинова Ножарова</t>
  </si>
  <si>
    <t>Тодор Тодоров Желев</t>
  </si>
  <si>
    <t>Марина Юлиянова Узунова</t>
  </si>
  <si>
    <t>Николай Николаев Каращранов</t>
  </si>
  <si>
    <t>Любомир Ангелов Тошев</t>
  </si>
  <si>
    <t>Марин Андреев Георгиев</t>
  </si>
  <si>
    <t>Марина Петрова Маринова</t>
  </si>
  <si>
    <t>Марио Валентинов Димитров</t>
  </si>
  <si>
    <t>Марио Ивов Милев</t>
  </si>
  <si>
    <t>Мария Веселинова Донева</t>
  </si>
  <si>
    <t>Мария Георгиева Терзиева</t>
  </si>
  <si>
    <t>Мария Иванова Учкунова</t>
  </si>
  <si>
    <t>Кристиан Дойчинов Ташков</t>
  </si>
  <si>
    <t>Калоян Христов Калудов</t>
  </si>
  <si>
    <t>Кирчо Ангелов Кирев</t>
  </si>
  <si>
    <t>Константин Димитров Димитров</t>
  </si>
  <si>
    <t>Криста Пенчева Енева</t>
  </si>
  <si>
    <t>Кристиан Христов Добрев</t>
  </si>
  <si>
    <t>Кристиян Бойков Бъновски</t>
  </si>
  <si>
    <t>Кристиян Боянов Якимов</t>
  </si>
  <si>
    <t>Кристиян Венциславов Танчев</t>
  </si>
  <si>
    <t>Крум Василев Ангелов</t>
  </si>
  <si>
    <t>Лилия Валентинова Симеонова</t>
  </si>
  <si>
    <t>Красимира Божкова Божанова</t>
  </si>
  <si>
    <t>Никола Емилов Величков</t>
  </si>
  <si>
    <t>Михаил Петров Геновски</t>
  </si>
  <si>
    <t>Мишел Георгиев Георгиев</t>
  </si>
  <si>
    <t>Младен Георгиев Вълков</t>
  </si>
  <si>
    <t>Моника Ефтимова Ефтимова</t>
  </si>
  <si>
    <t>Мария Николаева Станчева</t>
  </si>
  <si>
    <t>Никола Георгиев Клинкачев</t>
  </si>
  <si>
    <t>Никола Ивайлов Костов</t>
  </si>
  <si>
    <t>Никола Киряков Таушанов</t>
  </si>
  <si>
    <t>Никола Петров Гъмзаков</t>
  </si>
  <si>
    <t>Нели Стефанова Петрова</t>
  </si>
  <si>
    <t>Николай Константинов Манолов</t>
  </si>
  <si>
    <t>Мартин Веселинов Раловски</t>
  </si>
  <si>
    <t>Мартин Димитров Попов</t>
  </si>
  <si>
    <t>Мартин Иванов Дойчев</t>
  </si>
  <si>
    <t>Михаил Костадинов Господинов</t>
  </si>
  <si>
    <t>Мартин Стефанов Стайков</t>
  </si>
  <si>
    <t>Милан Пламенов Миланов</t>
  </si>
  <si>
    <t>Мирослав Красимиров Крамолински</t>
  </si>
  <si>
    <t>Мартин Ангелов Лаков</t>
  </si>
  <si>
    <t>Мирнес Фадил</t>
  </si>
  <si>
    <t>Богдан Петрович</t>
  </si>
  <si>
    <t>Игор Александрович Петров</t>
  </si>
  <si>
    <t>Ф№</t>
  </si>
  <si>
    <t>Гр.</t>
  </si>
  <si>
    <t xml:space="preserve"> Задачи1, в %</t>
  </si>
  <si>
    <t xml:space="preserve"> Задачи2, в %</t>
  </si>
  <si>
    <t>Крайна оценка, в %</t>
  </si>
  <si>
    <t>Превръщане на проценти в оценка</t>
  </si>
  <si>
    <t>Крайна оценка по шестобална</t>
  </si>
  <si>
    <t>Недвойки</t>
  </si>
  <si>
    <t>Тройки</t>
  </si>
  <si>
    <t>Четворки</t>
  </si>
  <si>
    <t>Петици</t>
  </si>
  <si>
    <t>Шестици</t>
  </si>
  <si>
    <t>Теория,  първи въпрос, от 50</t>
  </si>
  <si>
    <t>Теория,  втори въпрос, от 50</t>
  </si>
  <si>
    <t>прагови ст-сти на %тите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</si>
</sst>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35" fillId="37" borderId="0" xfId="0" applyFont="1" applyFill="1" applyAlignment="1">
      <alignment/>
    </xf>
    <xf numFmtId="0" fontId="35" fillId="37" borderId="0" xfId="0" applyFont="1" applyFill="1" applyBorder="1" applyAlignment="1">
      <alignment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35" fillId="37" borderId="0" xfId="0" applyFont="1" applyFill="1" applyAlignment="1">
      <alignment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35" fillId="37" borderId="0" xfId="0" applyFont="1" applyFill="1" applyAlignment="1">
      <alignment horizontal="left"/>
    </xf>
    <xf numFmtId="0" fontId="0" fillId="4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35.7109375" style="0" customWidth="1"/>
    <col min="3" max="3" width="5.57421875" style="1" customWidth="1"/>
    <col min="4" max="5" width="8.8515625" style="2" customWidth="1"/>
    <col min="6" max="7" width="14.421875" style="11" customWidth="1"/>
    <col min="8" max="8" width="11.140625" style="19" customWidth="1"/>
    <col min="9" max="9" width="13.8515625" style="14" customWidth="1"/>
    <col min="15" max="15" width="11.8515625" style="0" customWidth="1"/>
  </cols>
  <sheetData>
    <row r="1" spans="1:9" ht="36.75" customHeight="1">
      <c r="A1" s="6" t="s">
        <v>159</v>
      </c>
      <c r="B1" s="6" t="s">
        <v>0</v>
      </c>
      <c r="C1" s="6" t="s">
        <v>160</v>
      </c>
      <c r="D1" s="7" t="s">
        <v>161</v>
      </c>
      <c r="E1" s="7" t="s">
        <v>162</v>
      </c>
      <c r="F1" s="9" t="s">
        <v>171</v>
      </c>
      <c r="G1" s="9" t="s">
        <v>172</v>
      </c>
      <c r="H1" s="17" t="s">
        <v>163</v>
      </c>
      <c r="I1" s="12" t="s">
        <v>165</v>
      </c>
    </row>
    <row r="2" spans="1:9" ht="14.25">
      <c r="A2" s="3"/>
      <c r="B2" s="3"/>
      <c r="C2" s="4"/>
      <c r="D2" s="5"/>
      <c r="E2" s="5"/>
      <c r="F2" s="10"/>
      <c r="G2" s="10"/>
      <c r="H2" s="18"/>
      <c r="I2" s="13"/>
    </row>
    <row r="3" spans="1:17" ht="14.25">
      <c r="A3" s="3">
        <v>80532</v>
      </c>
      <c r="B3" s="3" t="s">
        <v>3</v>
      </c>
      <c r="C3" s="4">
        <v>1</v>
      </c>
      <c r="D3" s="5"/>
      <c r="E3" s="5"/>
      <c r="F3" s="10"/>
      <c r="G3" s="10"/>
      <c r="H3" s="18">
        <f>(D3*0.3+E3*0.3+F3*0.4+G3*0.4)</f>
        <v>0</v>
      </c>
      <c r="I3" s="13">
        <f>IF(H3&lt;$O$4,2,IF(H3&lt;$O$5,3,IF(H3&lt;$O$6,4,IF(H3&lt;$O$7,5,6))))</f>
        <v>2</v>
      </c>
      <c r="K3" s="15" t="s">
        <v>164</v>
      </c>
      <c r="L3" s="15"/>
      <c r="M3" s="15"/>
      <c r="N3" s="15"/>
      <c r="O3" s="24" t="s">
        <v>173</v>
      </c>
      <c r="P3" s="24"/>
      <c r="Q3" s="24"/>
    </row>
    <row r="4" spans="1:15" ht="14.25">
      <c r="A4" s="3">
        <v>80638</v>
      </c>
      <c r="B4" s="3" t="s">
        <v>74</v>
      </c>
      <c r="C4" s="4">
        <v>1</v>
      </c>
      <c r="D4" s="5">
        <v>80</v>
      </c>
      <c r="E4" s="5">
        <v>83</v>
      </c>
      <c r="F4" s="10">
        <v>40</v>
      </c>
      <c r="G4" s="10">
        <v>25</v>
      </c>
      <c r="H4" s="18">
        <f aca="true" t="shared" si="0" ref="H4:H67">(D4*0.3+E4*0.3+F4*0.4+G4*0.4)</f>
        <v>74.9</v>
      </c>
      <c r="I4" s="13">
        <f aca="true" t="shared" si="1" ref="I4:I67">IF(H4&lt;$O$4,2,IF(H4&lt;$O$5,3,IF(H4&lt;$O$6,4,IF(H4&lt;$O$7,5,6))))</f>
        <v>5</v>
      </c>
      <c r="K4" s="23" t="str">
        <f>"под "&amp;$O$4&amp;"%:              2"</f>
        <v>под 40%:              2</v>
      </c>
      <c r="L4" s="23"/>
      <c r="M4" s="23"/>
      <c r="N4" s="23"/>
      <c r="O4">
        <v>40</v>
      </c>
    </row>
    <row r="5" spans="1:15" ht="14.25">
      <c r="A5" s="3">
        <v>80642</v>
      </c>
      <c r="B5" s="3" t="s">
        <v>31</v>
      </c>
      <c r="C5" s="4">
        <v>1</v>
      </c>
      <c r="D5" s="5">
        <v>15</v>
      </c>
      <c r="E5" s="5">
        <v>20</v>
      </c>
      <c r="F5" s="10">
        <v>35</v>
      </c>
      <c r="G5" s="10">
        <v>5</v>
      </c>
      <c r="H5" s="18">
        <f t="shared" si="0"/>
        <v>26.5</v>
      </c>
      <c r="I5" s="13">
        <f t="shared" si="1"/>
        <v>2</v>
      </c>
      <c r="K5" s="15" t="str">
        <f>"от "&amp;$O$4&amp;"% до "&amp;$O$5&amp;"%:  3"</f>
        <v>от 40% до 55%:  3</v>
      </c>
      <c r="L5" s="15"/>
      <c r="M5" s="15"/>
      <c r="N5" s="15"/>
      <c r="O5">
        <v>55</v>
      </c>
    </row>
    <row r="6" spans="1:15" ht="14.25">
      <c r="A6" s="3">
        <v>80643</v>
      </c>
      <c r="B6" s="3" t="s">
        <v>16</v>
      </c>
      <c r="C6" s="4">
        <v>1</v>
      </c>
      <c r="D6" s="5">
        <v>10</v>
      </c>
      <c r="E6" s="5">
        <v>28</v>
      </c>
      <c r="F6" s="10">
        <v>0</v>
      </c>
      <c r="G6" s="10"/>
      <c r="H6" s="18">
        <f t="shared" si="0"/>
        <v>11.4</v>
      </c>
      <c r="I6" s="13">
        <f t="shared" si="1"/>
        <v>2</v>
      </c>
      <c r="K6" s="16" t="str">
        <f>"от "&amp;$O$5&amp;"% до "&amp;$O$6&amp;"%:  4"</f>
        <v>от 55% до 70%:  4</v>
      </c>
      <c r="L6" s="16"/>
      <c r="M6" s="16"/>
      <c r="N6" s="16"/>
      <c r="O6">
        <v>70</v>
      </c>
    </row>
    <row r="7" spans="1:15" ht="14.25">
      <c r="A7" s="3">
        <v>80648</v>
      </c>
      <c r="B7" s="3" t="s">
        <v>94</v>
      </c>
      <c r="C7" s="4">
        <v>1</v>
      </c>
      <c r="D7" s="5">
        <v>50</v>
      </c>
      <c r="E7" s="5">
        <v>59</v>
      </c>
      <c r="F7" s="10">
        <v>40</v>
      </c>
      <c r="G7" s="10">
        <v>10</v>
      </c>
      <c r="H7" s="18">
        <f t="shared" si="0"/>
        <v>52.7</v>
      </c>
      <c r="I7" s="13">
        <f t="shared" si="1"/>
        <v>3</v>
      </c>
      <c r="K7" s="16" t="str">
        <f>"от "&amp;$O$6&amp;"% до "&amp;$O$7&amp;"%:  5"</f>
        <v>от 70% до 85%:  5</v>
      </c>
      <c r="L7" s="16"/>
      <c r="M7" s="16"/>
      <c r="N7" s="16"/>
      <c r="O7">
        <v>85</v>
      </c>
    </row>
    <row r="8" spans="1:14" ht="14.25">
      <c r="A8" s="3">
        <v>80650</v>
      </c>
      <c r="B8" s="3" t="s">
        <v>148</v>
      </c>
      <c r="C8" s="4">
        <v>1</v>
      </c>
      <c r="D8" s="5">
        <v>16</v>
      </c>
      <c r="E8" s="5">
        <v>9</v>
      </c>
      <c r="F8" s="10"/>
      <c r="G8" s="10"/>
      <c r="H8" s="18">
        <f t="shared" si="0"/>
        <v>7.5</v>
      </c>
      <c r="I8" s="13">
        <f t="shared" si="1"/>
        <v>2</v>
      </c>
      <c r="K8" s="15" t="str">
        <f>"над "&amp;$O$7&amp;"%:              6"</f>
        <v>над 85%:              6</v>
      </c>
      <c r="L8" s="15"/>
      <c r="M8" s="15"/>
      <c r="N8" s="15"/>
    </row>
    <row r="9" spans="1:9" ht="14.25">
      <c r="A9" s="3">
        <v>80653</v>
      </c>
      <c r="B9" s="3" t="s">
        <v>105</v>
      </c>
      <c r="C9" s="4">
        <v>1</v>
      </c>
      <c r="D9" s="5">
        <v>62</v>
      </c>
      <c r="E9" s="5">
        <v>59</v>
      </c>
      <c r="F9" s="10">
        <v>35</v>
      </c>
      <c r="G9" s="10">
        <v>40</v>
      </c>
      <c r="H9" s="18">
        <f t="shared" si="0"/>
        <v>66.3</v>
      </c>
      <c r="I9" s="13">
        <f t="shared" si="1"/>
        <v>4</v>
      </c>
    </row>
    <row r="10" spans="1:11" ht="14.25">
      <c r="A10" s="3">
        <v>80657</v>
      </c>
      <c r="B10" s="3" t="s">
        <v>138</v>
      </c>
      <c r="C10" s="4">
        <v>1</v>
      </c>
      <c r="D10" s="5">
        <v>52</v>
      </c>
      <c r="E10" s="5">
        <v>38</v>
      </c>
      <c r="F10" s="10">
        <v>0</v>
      </c>
      <c r="G10" s="10">
        <v>0</v>
      </c>
      <c r="H10" s="18">
        <f t="shared" si="0"/>
        <v>27</v>
      </c>
      <c r="I10" s="13">
        <f t="shared" si="1"/>
        <v>2</v>
      </c>
      <c r="K10" s="20" t="s">
        <v>166</v>
      </c>
    </row>
    <row r="11" spans="1:11" ht="14.25">
      <c r="A11" s="3">
        <v>80682</v>
      </c>
      <c r="B11" s="3" t="s">
        <v>153</v>
      </c>
      <c r="C11" s="4">
        <v>1</v>
      </c>
      <c r="D11" s="5">
        <v>63</v>
      </c>
      <c r="E11" s="5">
        <v>59</v>
      </c>
      <c r="F11" s="10">
        <v>40</v>
      </c>
      <c r="G11" s="10">
        <v>25</v>
      </c>
      <c r="H11" s="18">
        <f t="shared" si="0"/>
        <v>62.599999999999994</v>
      </c>
      <c r="I11" s="13">
        <f t="shared" si="1"/>
        <v>4</v>
      </c>
      <c r="K11" s="20">
        <f>COUNTIF(I3:I165,"&gt;= 3.0")</f>
        <v>83</v>
      </c>
    </row>
    <row r="12" spans="1:9" ht="14.25">
      <c r="A12" s="3">
        <v>80685</v>
      </c>
      <c r="B12" s="3" t="s">
        <v>95</v>
      </c>
      <c r="C12" s="4">
        <v>1</v>
      </c>
      <c r="D12" s="5">
        <v>31</v>
      </c>
      <c r="E12" s="5">
        <v>24</v>
      </c>
      <c r="F12" s="10">
        <v>0</v>
      </c>
      <c r="G12" s="10">
        <v>10</v>
      </c>
      <c r="H12" s="18">
        <f t="shared" si="0"/>
        <v>20.5</v>
      </c>
      <c r="I12" s="13">
        <f t="shared" si="1"/>
        <v>2</v>
      </c>
    </row>
    <row r="13" spans="1:11" ht="14.25">
      <c r="A13" s="3">
        <v>80687</v>
      </c>
      <c r="B13" s="3" t="s">
        <v>10</v>
      </c>
      <c r="C13" s="4">
        <v>1</v>
      </c>
      <c r="D13" s="5">
        <v>99</v>
      </c>
      <c r="E13" s="5">
        <v>81</v>
      </c>
      <c r="F13" s="10">
        <v>50</v>
      </c>
      <c r="G13" s="10">
        <v>25</v>
      </c>
      <c r="H13" s="18">
        <f t="shared" si="0"/>
        <v>84</v>
      </c>
      <c r="I13" s="13">
        <f t="shared" si="1"/>
        <v>5</v>
      </c>
      <c r="K13" s="20" t="s">
        <v>167</v>
      </c>
    </row>
    <row r="14" spans="1:11" ht="14.25">
      <c r="A14" s="3">
        <v>80693</v>
      </c>
      <c r="B14" s="3" t="s">
        <v>12</v>
      </c>
      <c r="C14" s="4">
        <v>1</v>
      </c>
      <c r="D14" s="5">
        <v>37</v>
      </c>
      <c r="E14" s="5">
        <v>40</v>
      </c>
      <c r="F14" s="10">
        <v>30</v>
      </c>
      <c r="G14" s="10">
        <v>0</v>
      </c>
      <c r="H14" s="18">
        <f t="shared" si="0"/>
        <v>35.1</v>
      </c>
      <c r="I14" s="13">
        <f t="shared" si="1"/>
        <v>2</v>
      </c>
      <c r="K14" s="20">
        <f>COUNTIF(I3:I165,"= 3.0")</f>
        <v>30</v>
      </c>
    </row>
    <row r="15" spans="1:9" ht="14.25">
      <c r="A15" s="3">
        <v>80695</v>
      </c>
      <c r="B15" s="3" t="s">
        <v>22</v>
      </c>
      <c r="C15" s="4">
        <v>1</v>
      </c>
      <c r="D15" s="5">
        <v>57</v>
      </c>
      <c r="E15" s="5">
        <v>71</v>
      </c>
      <c r="F15" s="10">
        <v>35</v>
      </c>
      <c r="G15" s="10">
        <v>5</v>
      </c>
      <c r="H15" s="18">
        <f t="shared" si="0"/>
        <v>54.4</v>
      </c>
      <c r="I15" s="13">
        <f t="shared" si="1"/>
        <v>3</v>
      </c>
    </row>
    <row r="16" spans="1:11" ht="14.25">
      <c r="A16" s="3">
        <v>80696</v>
      </c>
      <c r="B16" s="3" t="s">
        <v>106</v>
      </c>
      <c r="C16" s="4">
        <v>1</v>
      </c>
      <c r="D16" s="5">
        <v>29</v>
      </c>
      <c r="E16" s="5">
        <v>29</v>
      </c>
      <c r="F16" s="10">
        <v>35</v>
      </c>
      <c r="G16" s="10">
        <v>20</v>
      </c>
      <c r="H16" s="18">
        <f t="shared" si="0"/>
        <v>39.4</v>
      </c>
      <c r="I16" s="13">
        <f t="shared" si="1"/>
        <v>2</v>
      </c>
      <c r="K16" s="20" t="s">
        <v>168</v>
      </c>
    </row>
    <row r="17" spans="1:11" ht="14.25">
      <c r="A17" s="3">
        <v>80698</v>
      </c>
      <c r="B17" s="3" t="s">
        <v>137</v>
      </c>
      <c r="C17" s="4">
        <v>1</v>
      </c>
      <c r="D17" s="5">
        <v>24</v>
      </c>
      <c r="E17" s="5">
        <v>23</v>
      </c>
      <c r="F17" s="10">
        <v>0</v>
      </c>
      <c r="G17" s="10"/>
      <c r="H17" s="18">
        <f t="shared" si="0"/>
        <v>14.099999999999998</v>
      </c>
      <c r="I17" s="13">
        <f t="shared" si="1"/>
        <v>2</v>
      </c>
      <c r="K17" s="20">
        <f>COUNTIF(I3:I165,"= 4.0")</f>
        <v>26</v>
      </c>
    </row>
    <row r="18" spans="1:9" ht="14.25">
      <c r="A18" s="3">
        <v>80714</v>
      </c>
      <c r="B18" s="3" t="s">
        <v>97</v>
      </c>
      <c r="C18" s="4">
        <v>1</v>
      </c>
      <c r="D18" s="5">
        <v>58</v>
      </c>
      <c r="E18" s="5">
        <v>52</v>
      </c>
      <c r="F18" s="10">
        <v>35</v>
      </c>
      <c r="G18" s="10">
        <v>15</v>
      </c>
      <c r="H18" s="18">
        <f t="shared" si="0"/>
        <v>53</v>
      </c>
      <c r="I18" s="13">
        <f t="shared" si="1"/>
        <v>3</v>
      </c>
    </row>
    <row r="19" spans="1:11" ht="14.25">
      <c r="A19" s="3">
        <v>80726</v>
      </c>
      <c r="B19" s="3" t="s">
        <v>99</v>
      </c>
      <c r="C19" s="4">
        <v>1</v>
      </c>
      <c r="D19" s="5">
        <v>47</v>
      </c>
      <c r="E19" s="5">
        <v>30</v>
      </c>
      <c r="F19" s="10">
        <v>10</v>
      </c>
      <c r="G19" s="10">
        <v>0</v>
      </c>
      <c r="H19" s="18">
        <f t="shared" si="0"/>
        <v>27.1</v>
      </c>
      <c r="I19" s="13">
        <f t="shared" si="1"/>
        <v>2</v>
      </c>
      <c r="K19" s="20" t="s">
        <v>169</v>
      </c>
    </row>
    <row r="20" spans="1:11" ht="14.25">
      <c r="A20" s="3">
        <v>80727</v>
      </c>
      <c r="B20" s="3" t="s">
        <v>52</v>
      </c>
      <c r="C20" s="4">
        <v>1</v>
      </c>
      <c r="D20" s="5">
        <v>68</v>
      </c>
      <c r="E20" s="5">
        <v>57</v>
      </c>
      <c r="F20" s="10">
        <v>47</v>
      </c>
      <c r="G20" s="10">
        <v>5</v>
      </c>
      <c r="H20" s="18">
        <f t="shared" si="0"/>
        <v>58.3</v>
      </c>
      <c r="I20" s="13">
        <f t="shared" si="1"/>
        <v>4</v>
      </c>
      <c r="K20" s="20">
        <f>COUNTIF(I3:I165,"= 5.0")</f>
        <v>19</v>
      </c>
    </row>
    <row r="21" spans="1:9" ht="14.25">
      <c r="A21" s="3">
        <v>80735</v>
      </c>
      <c r="B21" s="3" t="s">
        <v>72</v>
      </c>
      <c r="C21" s="4">
        <v>1</v>
      </c>
      <c r="D21" s="5">
        <v>62</v>
      </c>
      <c r="E21" s="5">
        <v>75</v>
      </c>
      <c r="F21" s="10">
        <v>50</v>
      </c>
      <c r="G21" s="10">
        <v>50</v>
      </c>
      <c r="H21" s="18">
        <f t="shared" si="0"/>
        <v>81.1</v>
      </c>
      <c r="I21" s="13">
        <f t="shared" si="1"/>
        <v>5</v>
      </c>
    </row>
    <row r="22" spans="1:11" ht="14.25">
      <c r="A22" s="3">
        <v>80738</v>
      </c>
      <c r="B22" s="3" t="s">
        <v>135</v>
      </c>
      <c r="C22" s="4">
        <v>1</v>
      </c>
      <c r="D22" s="5">
        <v>91</v>
      </c>
      <c r="E22" s="5">
        <v>65</v>
      </c>
      <c r="F22" s="10">
        <v>50</v>
      </c>
      <c r="G22" s="10">
        <v>45</v>
      </c>
      <c r="H22" s="18">
        <f t="shared" si="0"/>
        <v>84.8</v>
      </c>
      <c r="I22" s="13">
        <f t="shared" si="1"/>
        <v>5</v>
      </c>
      <c r="K22" s="20" t="s">
        <v>170</v>
      </c>
    </row>
    <row r="23" spans="1:11" ht="14.25">
      <c r="A23" s="3">
        <v>80747</v>
      </c>
      <c r="B23" s="3" t="s">
        <v>145</v>
      </c>
      <c r="C23" s="4">
        <v>1</v>
      </c>
      <c r="D23" s="5">
        <v>57</v>
      </c>
      <c r="E23" s="5">
        <v>49</v>
      </c>
      <c r="F23" s="10">
        <v>10</v>
      </c>
      <c r="G23" s="10">
        <v>10</v>
      </c>
      <c r="H23" s="18">
        <f t="shared" si="0"/>
        <v>39.8</v>
      </c>
      <c r="I23" s="13">
        <f t="shared" si="1"/>
        <v>2</v>
      </c>
      <c r="K23" s="20">
        <f>COUNTIF(I3:I165,"= 6.0")</f>
        <v>8</v>
      </c>
    </row>
    <row r="24" spans="1:9" ht="14.25">
      <c r="A24" s="3">
        <v>80752</v>
      </c>
      <c r="B24" s="3" t="s">
        <v>17</v>
      </c>
      <c r="C24" s="4">
        <v>1</v>
      </c>
      <c r="D24" s="5">
        <v>61</v>
      </c>
      <c r="E24" s="5">
        <v>40</v>
      </c>
      <c r="F24" s="10">
        <v>35</v>
      </c>
      <c r="G24" s="10">
        <v>10</v>
      </c>
      <c r="H24" s="18">
        <f t="shared" si="0"/>
        <v>48.3</v>
      </c>
      <c r="I24" s="13">
        <f t="shared" si="1"/>
        <v>3</v>
      </c>
    </row>
    <row r="25" spans="1:9" ht="14.25">
      <c r="A25" s="3">
        <v>80763</v>
      </c>
      <c r="B25" s="3" t="s">
        <v>43</v>
      </c>
      <c r="C25" s="4">
        <v>1</v>
      </c>
      <c r="D25" s="5">
        <v>8</v>
      </c>
      <c r="E25" s="5">
        <v>8</v>
      </c>
      <c r="F25" s="10">
        <v>5</v>
      </c>
      <c r="G25" s="10">
        <v>0</v>
      </c>
      <c r="H25" s="18">
        <f t="shared" si="0"/>
        <v>6.8</v>
      </c>
      <c r="I25" s="13">
        <f t="shared" si="1"/>
        <v>2</v>
      </c>
    </row>
    <row r="26" spans="1:9" ht="14.25">
      <c r="A26" s="3">
        <v>80772</v>
      </c>
      <c r="B26" s="3" t="s">
        <v>77</v>
      </c>
      <c r="C26" s="4">
        <v>1</v>
      </c>
      <c r="D26" s="5">
        <v>25</v>
      </c>
      <c r="E26" s="5">
        <v>33</v>
      </c>
      <c r="F26" s="10">
        <v>48</v>
      </c>
      <c r="G26" s="10">
        <v>30</v>
      </c>
      <c r="H26" s="18">
        <f t="shared" si="0"/>
        <v>48.6</v>
      </c>
      <c r="I26" s="13">
        <f t="shared" si="1"/>
        <v>3</v>
      </c>
    </row>
    <row r="27" spans="1:9" ht="14.25">
      <c r="A27" s="3">
        <v>80775</v>
      </c>
      <c r="B27" s="3" t="s">
        <v>130</v>
      </c>
      <c r="C27" s="4">
        <v>1</v>
      </c>
      <c r="D27" s="5">
        <v>49</v>
      </c>
      <c r="E27" s="5">
        <v>46</v>
      </c>
      <c r="F27" s="10">
        <v>30</v>
      </c>
      <c r="G27" s="10">
        <v>0</v>
      </c>
      <c r="H27" s="18">
        <f t="shared" si="0"/>
        <v>40.5</v>
      </c>
      <c r="I27" s="13">
        <f t="shared" si="1"/>
        <v>3</v>
      </c>
    </row>
    <row r="28" spans="1:9" ht="14.25">
      <c r="A28" s="3">
        <v>80785</v>
      </c>
      <c r="B28" s="3" t="s">
        <v>40</v>
      </c>
      <c r="C28" s="4">
        <v>1</v>
      </c>
      <c r="D28" s="5">
        <v>33</v>
      </c>
      <c r="E28" s="5">
        <v>13</v>
      </c>
      <c r="F28" s="10">
        <v>3</v>
      </c>
      <c r="G28" s="10">
        <v>0</v>
      </c>
      <c r="H28" s="18">
        <f t="shared" si="0"/>
        <v>15</v>
      </c>
      <c r="I28" s="13">
        <f t="shared" si="1"/>
        <v>2</v>
      </c>
    </row>
    <row r="29" spans="1:9" ht="14.25">
      <c r="A29" s="3">
        <v>855208</v>
      </c>
      <c r="B29" s="3" t="s">
        <v>158</v>
      </c>
      <c r="C29" s="4">
        <v>1</v>
      </c>
      <c r="D29" s="5">
        <v>4</v>
      </c>
      <c r="E29" s="5">
        <v>10</v>
      </c>
      <c r="F29" s="10">
        <v>0</v>
      </c>
      <c r="G29" s="10">
        <v>0</v>
      </c>
      <c r="H29" s="18">
        <f t="shared" si="0"/>
        <v>4.2</v>
      </c>
      <c r="I29" s="13">
        <f t="shared" si="1"/>
        <v>2</v>
      </c>
    </row>
    <row r="30" spans="1:9" ht="14.25">
      <c r="A30" s="3">
        <v>855209</v>
      </c>
      <c r="B30" s="3" t="s">
        <v>157</v>
      </c>
      <c r="C30" s="4">
        <v>1</v>
      </c>
      <c r="D30" s="5"/>
      <c r="E30" s="5"/>
      <c r="F30" s="10"/>
      <c r="G30" s="10"/>
      <c r="H30" s="18">
        <f t="shared" si="0"/>
        <v>0</v>
      </c>
      <c r="I30" s="13">
        <f t="shared" si="1"/>
        <v>2</v>
      </c>
    </row>
    <row r="31" spans="1:9" ht="14.25">
      <c r="A31" s="21"/>
      <c r="B31" s="21"/>
      <c r="C31" s="22"/>
      <c r="D31" s="22"/>
      <c r="E31" s="22"/>
      <c r="F31" s="22"/>
      <c r="G31" s="22"/>
      <c r="H31" s="22"/>
      <c r="I31" s="22"/>
    </row>
    <row r="32" spans="1:9" ht="14.25">
      <c r="A32" s="3">
        <v>80651</v>
      </c>
      <c r="B32" s="3" t="s">
        <v>109</v>
      </c>
      <c r="C32" s="4">
        <v>2</v>
      </c>
      <c r="D32" s="5">
        <v>19</v>
      </c>
      <c r="E32" s="5">
        <v>82</v>
      </c>
      <c r="F32" s="10">
        <v>0</v>
      </c>
      <c r="G32" s="10">
        <v>15</v>
      </c>
      <c r="H32" s="18">
        <f t="shared" si="0"/>
        <v>36.3</v>
      </c>
      <c r="I32" s="13">
        <f t="shared" si="1"/>
        <v>2</v>
      </c>
    </row>
    <row r="33" spans="1:9" ht="14.25">
      <c r="A33" s="3">
        <v>80658</v>
      </c>
      <c r="B33" s="3" t="s">
        <v>53</v>
      </c>
      <c r="C33" s="4">
        <v>2</v>
      </c>
      <c r="D33" s="5">
        <v>17</v>
      </c>
      <c r="E33" s="5">
        <v>18</v>
      </c>
      <c r="F33" s="10">
        <v>15</v>
      </c>
      <c r="G33" s="10">
        <v>0</v>
      </c>
      <c r="H33" s="18">
        <f t="shared" si="0"/>
        <v>16.5</v>
      </c>
      <c r="I33" s="13">
        <f t="shared" si="1"/>
        <v>2</v>
      </c>
    </row>
    <row r="34" spans="1:9" ht="14.25">
      <c r="A34" s="3">
        <v>80665</v>
      </c>
      <c r="B34" s="3" t="s">
        <v>56</v>
      </c>
      <c r="C34" s="4">
        <v>2</v>
      </c>
      <c r="D34" s="5">
        <v>28</v>
      </c>
      <c r="E34" s="5">
        <v>58</v>
      </c>
      <c r="F34" s="10">
        <v>0</v>
      </c>
      <c r="G34" s="10">
        <v>0</v>
      </c>
      <c r="H34" s="18">
        <f t="shared" si="0"/>
        <v>25.799999999999997</v>
      </c>
      <c r="I34" s="13">
        <f t="shared" si="1"/>
        <v>2</v>
      </c>
    </row>
    <row r="35" spans="1:9" ht="14.25">
      <c r="A35" s="3">
        <v>80671</v>
      </c>
      <c r="B35" s="3" t="s">
        <v>18</v>
      </c>
      <c r="C35" s="4">
        <v>2</v>
      </c>
      <c r="D35" s="5">
        <v>21</v>
      </c>
      <c r="E35" s="5">
        <v>44</v>
      </c>
      <c r="F35" s="10">
        <v>38</v>
      </c>
      <c r="G35" s="10">
        <v>5</v>
      </c>
      <c r="H35" s="18">
        <f t="shared" si="0"/>
        <v>36.7</v>
      </c>
      <c r="I35" s="13">
        <f t="shared" si="1"/>
        <v>2</v>
      </c>
    </row>
    <row r="36" spans="1:9" ht="14.25">
      <c r="A36" s="3">
        <v>80675</v>
      </c>
      <c r="B36" s="3" t="s">
        <v>104</v>
      </c>
      <c r="C36" s="4">
        <v>2</v>
      </c>
      <c r="D36" s="5">
        <v>36</v>
      </c>
      <c r="E36" s="5">
        <v>100</v>
      </c>
      <c r="F36" s="10">
        <v>0</v>
      </c>
      <c r="G36" s="10">
        <v>35</v>
      </c>
      <c r="H36" s="18">
        <f t="shared" si="0"/>
        <v>54.8</v>
      </c>
      <c r="I36" s="13">
        <f t="shared" si="1"/>
        <v>3</v>
      </c>
    </row>
    <row r="37" spans="1:9" ht="14.25">
      <c r="A37" s="3">
        <v>80681</v>
      </c>
      <c r="B37" s="3" t="s">
        <v>150</v>
      </c>
      <c r="C37" s="4">
        <v>2</v>
      </c>
      <c r="D37" s="5">
        <v>50</v>
      </c>
      <c r="E37" s="5">
        <v>81</v>
      </c>
      <c r="F37" s="10">
        <v>25</v>
      </c>
      <c r="G37" s="10">
        <v>30</v>
      </c>
      <c r="H37" s="18">
        <f t="shared" si="0"/>
        <v>61.3</v>
      </c>
      <c r="I37" s="13">
        <f t="shared" si="1"/>
        <v>4</v>
      </c>
    </row>
    <row r="38" spans="1:9" ht="14.25">
      <c r="A38" s="3">
        <v>80688</v>
      </c>
      <c r="B38" s="3" t="s">
        <v>152</v>
      </c>
      <c r="C38" s="4">
        <v>2</v>
      </c>
      <c r="D38" s="5"/>
      <c r="E38" s="5"/>
      <c r="F38" s="10"/>
      <c r="G38" s="10"/>
      <c r="H38" s="18">
        <f t="shared" si="0"/>
        <v>0</v>
      </c>
      <c r="I38" s="13">
        <f t="shared" si="1"/>
        <v>2</v>
      </c>
    </row>
    <row r="39" spans="1:9" ht="14.25">
      <c r="A39" s="3">
        <v>80691</v>
      </c>
      <c r="B39" s="3" t="s">
        <v>86</v>
      </c>
      <c r="C39" s="4">
        <v>2</v>
      </c>
      <c r="D39" s="5">
        <v>26</v>
      </c>
      <c r="E39" s="5"/>
      <c r="F39" s="10"/>
      <c r="G39" s="10"/>
      <c r="H39" s="18">
        <f t="shared" si="0"/>
        <v>7.8</v>
      </c>
      <c r="I39" s="13">
        <f t="shared" si="1"/>
        <v>2</v>
      </c>
    </row>
    <row r="40" spans="1:9" ht="14.25">
      <c r="A40" s="3">
        <v>80701</v>
      </c>
      <c r="B40" s="3" t="s">
        <v>28</v>
      </c>
      <c r="C40" s="4">
        <v>2</v>
      </c>
      <c r="D40" s="5">
        <v>16</v>
      </c>
      <c r="E40" s="5">
        <v>49</v>
      </c>
      <c r="F40" s="10">
        <v>0</v>
      </c>
      <c r="G40" s="10">
        <v>0</v>
      </c>
      <c r="H40" s="18">
        <f t="shared" si="0"/>
        <v>19.5</v>
      </c>
      <c r="I40" s="13">
        <f t="shared" si="1"/>
        <v>2</v>
      </c>
    </row>
    <row r="41" spans="1:9" ht="14.25">
      <c r="A41" s="3">
        <v>80709</v>
      </c>
      <c r="B41" s="3" t="s">
        <v>67</v>
      </c>
      <c r="C41" s="4">
        <v>2</v>
      </c>
      <c r="D41" s="5">
        <v>53</v>
      </c>
      <c r="E41" s="5">
        <v>80</v>
      </c>
      <c r="F41" s="10">
        <v>35</v>
      </c>
      <c r="G41" s="10">
        <v>45</v>
      </c>
      <c r="H41" s="18">
        <f t="shared" si="0"/>
        <v>71.9</v>
      </c>
      <c r="I41" s="13">
        <f t="shared" si="1"/>
        <v>5</v>
      </c>
    </row>
    <row r="42" spans="1:9" ht="14.25">
      <c r="A42" s="3">
        <v>80710</v>
      </c>
      <c r="B42" s="3" t="s">
        <v>85</v>
      </c>
      <c r="C42" s="4">
        <v>2</v>
      </c>
      <c r="D42" s="5">
        <v>39</v>
      </c>
      <c r="E42" s="5">
        <v>75</v>
      </c>
      <c r="F42" s="10">
        <v>0</v>
      </c>
      <c r="G42" s="10">
        <v>15</v>
      </c>
      <c r="H42" s="18">
        <f t="shared" si="0"/>
        <v>40.2</v>
      </c>
      <c r="I42" s="13">
        <f t="shared" si="1"/>
        <v>3</v>
      </c>
    </row>
    <row r="43" spans="1:9" ht="14.25">
      <c r="A43" s="3">
        <v>80711</v>
      </c>
      <c r="B43" s="3" t="s">
        <v>69</v>
      </c>
      <c r="C43" s="4">
        <v>2</v>
      </c>
      <c r="D43" s="5">
        <v>68</v>
      </c>
      <c r="E43" s="5">
        <v>95</v>
      </c>
      <c r="F43" s="10">
        <v>30</v>
      </c>
      <c r="G43" s="10">
        <v>15</v>
      </c>
      <c r="H43" s="18">
        <f t="shared" si="0"/>
        <v>66.9</v>
      </c>
      <c r="I43" s="13">
        <f t="shared" si="1"/>
        <v>4</v>
      </c>
    </row>
    <row r="44" spans="1:9" ht="14.25">
      <c r="A44" s="3">
        <v>80713</v>
      </c>
      <c r="B44" s="3" t="s">
        <v>143</v>
      </c>
      <c r="C44" s="4">
        <v>2</v>
      </c>
      <c r="D44" s="5">
        <v>20</v>
      </c>
      <c r="E44" s="5">
        <v>90</v>
      </c>
      <c r="F44" s="10">
        <v>20</v>
      </c>
      <c r="G44" s="10">
        <v>5</v>
      </c>
      <c r="H44" s="18">
        <f t="shared" si="0"/>
        <v>43</v>
      </c>
      <c r="I44" s="13">
        <f t="shared" si="1"/>
        <v>3</v>
      </c>
    </row>
    <row r="45" spans="1:9" ht="14.25">
      <c r="A45" s="3">
        <v>80718</v>
      </c>
      <c r="B45" s="3" t="s">
        <v>15</v>
      </c>
      <c r="C45" s="4">
        <v>2</v>
      </c>
      <c r="D45" s="5">
        <v>35</v>
      </c>
      <c r="E45" s="5">
        <v>31</v>
      </c>
      <c r="F45" s="10"/>
      <c r="G45" s="10"/>
      <c r="H45" s="18">
        <f t="shared" si="0"/>
        <v>19.799999999999997</v>
      </c>
      <c r="I45" s="13">
        <f t="shared" si="1"/>
        <v>2</v>
      </c>
    </row>
    <row r="46" spans="1:9" ht="14.25">
      <c r="A46" s="3">
        <v>80720</v>
      </c>
      <c r="B46" s="3" t="s">
        <v>68</v>
      </c>
      <c r="C46" s="4">
        <v>2</v>
      </c>
      <c r="D46" s="5">
        <v>76</v>
      </c>
      <c r="E46" s="5">
        <v>90</v>
      </c>
      <c r="F46" s="10">
        <v>50</v>
      </c>
      <c r="G46" s="10">
        <v>50</v>
      </c>
      <c r="H46" s="18">
        <f t="shared" si="0"/>
        <v>89.8</v>
      </c>
      <c r="I46" s="13">
        <f t="shared" si="1"/>
        <v>6</v>
      </c>
    </row>
    <row r="47" spans="1:9" ht="14.25">
      <c r="A47" s="3">
        <v>80723</v>
      </c>
      <c r="B47" s="3" t="s">
        <v>116</v>
      </c>
      <c r="C47" s="4">
        <v>2</v>
      </c>
      <c r="D47" s="5">
        <v>56</v>
      </c>
      <c r="E47" s="5">
        <v>61</v>
      </c>
      <c r="F47" s="10">
        <v>35</v>
      </c>
      <c r="G47" s="10">
        <v>30</v>
      </c>
      <c r="H47" s="18">
        <f t="shared" si="0"/>
        <v>61.1</v>
      </c>
      <c r="I47" s="13">
        <f t="shared" si="1"/>
        <v>4</v>
      </c>
    </row>
    <row r="48" spans="1:9" ht="14.25">
      <c r="A48" s="3">
        <v>80724</v>
      </c>
      <c r="B48" s="3" t="s">
        <v>50</v>
      </c>
      <c r="C48" s="4">
        <v>2</v>
      </c>
      <c r="D48" s="5">
        <v>36</v>
      </c>
      <c r="E48" s="5">
        <v>78</v>
      </c>
      <c r="F48" s="10">
        <v>50</v>
      </c>
      <c r="G48" s="10">
        <v>30</v>
      </c>
      <c r="H48" s="18">
        <f t="shared" si="0"/>
        <v>66.19999999999999</v>
      </c>
      <c r="I48" s="13">
        <f t="shared" si="1"/>
        <v>4</v>
      </c>
    </row>
    <row r="49" spans="1:9" ht="14.25">
      <c r="A49" s="3">
        <v>80730</v>
      </c>
      <c r="B49" s="3" t="s">
        <v>46</v>
      </c>
      <c r="C49" s="4">
        <v>2</v>
      </c>
      <c r="D49" s="5">
        <v>82</v>
      </c>
      <c r="E49" s="5">
        <v>100</v>
      </c>
      <c r="F49" s="10">
        <v>47</v>
      </c>
      <c r="G49" s="10">
        <v>45</v>
      </c>
      <c r="H49" s="18">
        <f t="shared" si="0"/>
        <v>91.39999999999999</v>
      </c>
      <c r="I49" s="13">
        <f t="shared" si="1"/>
        <v>6</v>
      </c>
    </row>
    <row r="50" spans="1:9" ht="14.25">
      <c r="A50" s="3">
        <v>80737</v>
      </c>
      <c r="B50" s="3" t="s">
        <v>82</v>
      </c>
      <c r="C50" s="4">
        <v>2</v>
      </c>
      <c r="D50" s="5">
        <v>60</v>
      </c>
      <c r="E50" s="5">
        <v>83</v>
      </c>
      <c r="F50" s="10">
        <v>50</v>
      </c>
      <c r="G50" s="10">
        <v>35</v>
      </c>
      <c r="H50" s="18">
        <f t="shared" si="0"/>
        <v>76.9</v>
      </c>
      <c r="I50" s="13">
        <f t="shared" si="1"/>
        <v>5</v>
      </c>
    </row>
    <row r="51" spans="1:9" ht="14.25">
      <c r="A51" s="3">
        <v>80744</v>
      </c>
      <c r="B51" s="3" t="s">
        <v>118</v>
      </c>
      <c r="C51" s="4">
        <v>2</v>
      </c>
      <c r="D51" s="5">
        <v>24</v>
      </c>
      <c r="E51" s="5">
        <v>69</v>
      </c>
      <c r="F51" s="10">
        <v>0</v>
      </c>
      <c r="G51" s="10">
        <v>10</v>
      </c>
      <c r="H51" s="18">
        <f t="shared" si="0"/>
        <v>31.9</v>
      </c>
      <c r="I51" s="13">
        <f t="shared" si="1"/>
        <v>2</v>
      </c>
    </row>
    <row r="52" spans="1:9" ht="14.25">
      <c r="A52" s="3">
        <v>80748</v>
      </c>
      <c r="B52" s="3" t="s">
        <v>47</v>
      </c>
      <c r="C52" s="4">
        <v>2</v>
      </c>
      <c r="D52" s="5">
        <v>52</v>
      </c>
      <c r="E52" s="5">
        <v>89</v>
      </c>
      <c r="F52" s="10">
        <v>15</v>
      </c>
      <c r="G52" s="10">
        <v>45</v>
      </c>
      <c r="H52" s="18">
        <f t="shared" si="0"/>
        <v>66.3</v>
      </c>
      <c r="I52" s="13">
        <f t="shared" si="1"/>
        <v>4</v>
      </c>
    </row>
    <row r="53" spans="1:9" ht="14.25">
      <c r="A53" s="3">
        <v>80764</v>
      </c>
      <c r="B53" s="3" t="s">
        <v>64</v>
      </c>
      <c r="C53" s="4">
        <v>2</v>
      </c>
      <c r="D53" s="5">
        <v>38</v>
      </c>
      <c r="E53" s="5">
        <v>72</v>
      </c>
      <c r="F53" s="10">
        <v>45</v>
      </c>
      <c r="G53" s="10">
        <v>5</v>
      </c>
      <c r="H53" s="18">
        <f t="shared" si="0"/>
        <v>53</v>
      </c>
      <c r="I53" s="13">
        <f t="shared" si="1"/>
        <v>3</v>
      </c>
    </row>
    <row r="54" spans="1:9" ht="14.25">
      <c r="A54" s="3">
        <v>80770</v>
      </c>
      <c r="B54" s="3" t="s">
        <v>91</v>
      </c>
      <c r="C54" s="4">
        <v>2</v>
      </c>
      <c r="D54" s="5">
        <v>22</v>
      </c>
      <c r="E54" s="5">
        <v>50</v>
      </c>
      <c r="F54" s="10">
        <v>0</v>
      </c>
      <c r="G54" s="10">
        <v>0</v>
      </c>
      <c r="H54" s="18">
        <f t="shared" si="0"/>
        <v>21.6</v>
      </c>
      <c r="I54" s="13">
        <f t="shared" si="1"/>
        <v>2</v>
      </c>
    </row>
    <row r="55" spans="1:9" ht="14.25">
      <c r="A55" s="3">
        <v>80777</v>
      </c>
      <c r="B55" s="3" t="s">
        <v>20</v>
      </c>
      <c r="C55" s="4">
        <v>2</v>
      </c>
      <c r="D55" s="5">
        <v>45</v>
      </c>
      <c r="E55" s="5">
        <v>90</v>
      </c>
      <c r="F55" s="10">
        <v>35</v>
      </c>
      <c r="G55" s="10">
        <v>30</v>
      </c>
      <c r="H55" s="18">
        <f t="shared" si="0"/>
        <v>66.5</v>
      </c>
      <c r="I55" s="13">
        <f t="shared" si="1"/>
        <v>4</v>
      </c>
    </row>
    <row r="56" spans="1:9" ht="14.25">
      <c r="A56" s="3">
        <v>80778</v>
      </c>
      <c r="B56" s="3" t="s">
        <v>120</v>
      </c>
      <c r="C56" s="4">
        <v>2</v>
      </c>
      <c r="D56" s="5">
        <v>0</v>
      </c>
      <c r="E56" s="5">
        <v>1</v>
      </c>
      <c r="F56" s="10">
        <v>0</v>
      </c>
      <c r="G56" s="10">
        <v>0</v>
      </c>
      <c r="H56" s="18">
        <f t="shared" si="0"/>
        <v>0.3</v>
      </c>
      <c r="I56" s="13">
        <f t="shared" si="1"/>
        <v>2</v>
      </c>
    </row>
    <row r="57" spans="1:9" ht="14.25">
      <c r="A57" s="3">
        <v>855195</v>
      </c>
      <c r="B57" s="3" t="s">
        <v>2</v>
      </c>
      <c r="C57" s="4">
        <v>2</v>
      </c>
      <c r="D57" s="5"/>
      <c r="E57" s="5"/>
      <c r="F57" s="10"/>
      <c r="G57" s="10"/>
      <c r="H57" s="18">
        <f t="shared" si="0"/>
        <v>0</v>
      </c>
      <c r="I57" s="13">
        <f t="shared" si="1"/>
        <v>2</v>
      </c>
    </row>
    <row r="58" spans="1:9" ht="14.25">
      <c r="A58" s="21"/>
      <c r="B58" s="21"/>
      <c r="C58" s="22"/>
      <c r="D58" s="22"/>
      <c r="E58" s="22"/>
      <c r="F58" s="22"/>
      <c r="G58" s="22"/>
      <c r="H58" s="22"/>
      <c r="I58" s="22"/>
    </row>
    <row r="59" spans="1:9" ht="14.25">
      <c r="A59" s="3">
        <v>80654</v>
      </c>
      <c r="B59" s="3" t="s">
        <v>125</v>
      </c>
      <c r="C59" s="4">
        <v>3</v>
      </c>
      <c r="D59" s="5">
        <v>82</v>
      </c>
      <c r="E59" s="5">
        <v>57</v>
      </c>
      <c r="F59" s="10">
        <v>38</v>
      </c>
      <c r="G59" s="10">
        <v>35</v>
      </c>
      <c r="H59" s="18">
        <f t="shared" si="0"/>
        <v>70.9</v>
      </c>
      <c r="I59" s="13">
        <f t="shared" si="1"/>
        <v>5</v>
      </c>
    </row>
    <row r="60" spans="1:9" ht="14.25">
      <c r="A60" s="3">
        <v>80662</v>
      </c>
      <c r="B60" s="3" t="s">
        <v>151</v>
      </c>
      <c r="C60" s="4">
        <v>3</v>
      </c>
      <c r="D60" s="5">
        <v>69</v>
      </c>
      <c r="E60" s="5">
        <v>70</v>
      </c>
      <c r="F60" s="10">
        <v>30</v>
      </c>
      <c r="G60" s="10">
        <v>15</v>
      </c>
      <c r="H60" s="18">
        <f t="shared" si="0"/>
        <v>59.7</v>
      </c>
      <c r="I60" s="13">
        <f t="shared" si="1"/>
        <v>4</v>
      </c>
    </row>
    <row r="61" spans="1:9" ht="14.25">
      <c r="A61" s="3">
        <v>80663</v>
      </c>
      <c r="B61" s="3" t="s">
        <v>124</v>
      </c>
      <c r="C61" s="4">
        <v>3</v>
      </c>
      <c r="D61" s="5">
        <v>65</v>
      </c>
      <c r="E61" s="5">
        <v>93</v>
      </c>
      <c r="F61" s="10">
        <v>50</v>
      </c>
      <c r="G61" s="10">
        <v>45</v>
      </c>
      <c r="H61" s="18">
        <f t="shared" si="0"/>
        <v>85.4</v>
      </c>
      <c r="I61" s="13">
        <f t="shared" si="1"/>
        <v>6</v>
      </c>
    </row>
    <row r="62" spans="1:9" ht="14.25">
      <c r="A62" s="3">
        <v>80667</v>
      </c>
      <c r="B62" s="3" t="s">
        <v>115</v>
      </c>
      <c r="C62" s="4">
        <v>3</v>
      </c>
      <c r="D62" s="5">
        <v>81</v>
      </c>
      <c r="E62" s="5">
        <v>54</v>
      </c>
      <c r="F62" s="10">
        <v>40</v>
      </c>
      <c r="G62" s="10">
        <v>5</v>
      </c>
      <c r="H62" s="18">
        <f t="shared" si="0"/>
        <v>58.5</v>
      </c>
      <c r="I62" s="13">
        <f t="shared" si="1"/>
        <v>4</v>
      </c>
    </row>
    <row r="63" spans="1:9" ht="14.25">
      <c r="A63" s="3">
        <v>80672</v>
      </c>
      <c r="B63" s="3" t="s">
        <v>11</v>
      </c>
      <c r="C63" s="4">
        <v>3</v>
      </c>
      <c r="D63" s="5">
        <v>82</v>
      </c>
      <c r="E63" s="5">
        <v>58</v>
      </c>
      <c r="F63" s="10">
        <v>50</v>
      </c>
      <c r="G63" s="10">
        <v>40</v>
      </c>
      <c r="H63" s="18">
        <f t="shared" si="0"/>
        <v>78</v>
      </c>
      <c r="I63" s="13">
        <f t="shared" si="1"/>
        <v>5</v>
      </c>
    </row>
    <row r="64" spans="1:9" ht="14.25">
      <c r="A64" s="3">
        <v>80673</v>
      </c>
      <c r="B64" s="3" t="s">
        <v>133</v>
      </c>
      <c r="C64" s="4">
        <v>3</v>
      </c>
      <c r="D64" s="5">
        <v>77</v>
      </c>
      <c r="E64" s="5">
        <v>60</v>
      </c>
      <c r="F64" s="10">
        <v>20</v>
      </c>
      <c r="G64" s="10">
        <v>5</v>
      </c>
      <c r="H64" s="18">
        <f t="shared" si="0"/>
        <v>51.099999999999994</v>
      </c>
      <c r="I64" s="13">
        <f t="shared" si="1"/>
        <v>3</v>
      </c>
    </row>
    <row r="65" spans="1:9" ht="14.25">
      <c r="A65" s="3">
        <v>80678</v>
      </c>
      <c r="B65" s="3" t="s">
        <v>88</v>
      </c>
      <c r="C65" s="4">
        <v>3</v>
      </c>
      <c r="D65" s="5">
        <v>34</v>
      </c>
      <c r="E65" s="5">
        <v>25</v>
      </c>
      <c r="F65" s="10">
        <v>10</v>
      </c>
      <c r="G65" s="10">
        <v>5</v>
      </c>
      <c r="H65" s="18">
        <f t="shared" si="0"/>
        <v>23.7</v>
      </c>
      <c r="I65" s="13">
        <f t="shared" si="1"/>
        <v>2</v>
      </c>
    </row>
    <row r="66" spans="1:9" ht="14.25">
      <c r="A66" s="3">
        <v>80694</v>
      </c>
      <c r="B66" s="3" t="s">
        <v>127</v>
      </c>
      <c r="C66" s="4">
        <v>3</v>
      </c>
      <c r="D66" s="5">
        <v>40</v>
      </c>
      <c r="E66" s="5">
        <v>25</v>
      </c>
      <c r="F66" s="10">
        <v>10</v>
      </c>
      <c r="G66" s="10">
        <v>0</v>
      </c>
      <c r="H66" s="18">
        <f t="shared" si="0"/>
        <v>23.5</v>
      </c>
      <c r="I66" s="13">
        <f t="shared" si="1"/>
        <v>2</v>
      </c>
    </row>
    <row r="67" spans="1:9" ht="14.25">
      <c r="A67" s="3">
        <v>80703</v>
      </c>
      <c r="B67" s="3" t="s">
        <v>101</v>
      </c>
      <c r="C67" s="4">
        <v>3</v>
      </c>
      <c r="D67" s="5">
        <v>70</v>
      </c>
      <c r="E67" s="5">
        <v>65</v>
      </c>
      <c r="F67" s="10">
        <v>50</v>
      </c>
      <c r="G67" s="10">
        <v>47</v>
      </c>
      <c r="H67" s="18">
        <f t="shared" si="0"/>
        <v>79.3</v>
      </c>
      <c r="I67" s="13">
        <f t="shared" si="1"/>
        <v>5</v>
      </c>
    </row>
    <row r="68" spans="1:9" ht="14.25">
      <c r="A68" s="3">
        <v>80716</v>
      </c>
      <c r="B68" s="3" t="s">
        <v>57</v>
      </c>
      <c r="C68" s="4">
        <v>3</v>
      </c>
      <c r="D68" s="5">
        <v>67</v>
      </c>
      <c r="E68" s="5">
        <v>45</v>
      </c>
      <c r="F68" s="10">
        <v>20</v>
      </c>
      <c r="G68" s="10">
        <v>10</v>
      </c>
      <c r="H68" s="18">
        <f aca="true" t="shared" si="2" ref="H68:H131">(D68*0.3+E68*0.3+F68*0.4+G68*0.4)</f>
        <v>45.599999999999994</v>
      </c>
      <c r="I68" s="13">
        <f aca="true" t="shared" si="3" ref="I68:I131">IF(H68&lt;$O$4,2,IF(H68&lt;$O$5,3,IF(H68&lt;$O$6,4,IF(H68&lt;$O$7,5,6))))</f>
        <v>3</v>
      </c>
    </row>
    <row r="69" spans="1:9" ht="14.25">
      <c r="A69" s="3">
        <v>80717</v>
      </c>
      <c r="B69" s="3" t="s">
        <v>89</v>
      </c>
      <c r="C69" s="4">
        <v>3</v>
      </c>
      <c r="D69" s="5">
        <v>54</v>
      </c>
      <c r="E69" s="5">
        <v>47</v>
      </c>
      <c r="F69" s="10">
        <v>40</v>
      </c>
      <c r="G69" s="10">
        <v>10</v>
      </c>
      <c r="H69" s="18">
        <f t="shared" si="2"/>
        <v>50.3</v>
      </c>
      <c r="I69" s="13">
        <f t="shared" si="3"/>
        <v>3</v>
      </c>
    </row>
    <row r="70" spans="1:9" ht="14.25">
      <c r="A70" s="3">
        <v>80719</v>
      </c>
      <c r="B70" s="3" t="s">
        <v>126</v>
      </c>
      <c r="C70" s="4">
        <v>3</v>
      </c>
      <c r="D70" s="5">
        <v>69</v>
      </c>
      <c r="E70" s="5">
        <v>66</v>
      </c>
      <c r="F70" s="10">
        <v>42</v>
      </c>
      <c r="G70" s="10">
        <v>45</v>
      </c>
      <c r="H70" s="18">
        <f t="shared" si="2"/>
        <v>75.3</v>
      </c>
      <c r="I70" s="13">
        <f t="shared" si="3"/>
        <v>5</v>
      </c>
    </row>
    <row r="71" spans="1:9" ht="14.25">
      <c r="A71" s="3">
        <v>80725</v>
      </c>
      <c r="B71" s="3" t="s">
        <v>23</v>
      </c>
      <c r="C71" s="4">
        <v>3</v>
      </c>
      <c r="D71" s="5">
        <v>43</v>
      </c>
      <c r="E71" s="5">
        <v>49</v>
      </c>
      <c r="F71" s="10">
        <v>25</v>
      </c>
      <c r="G71" s="10">
        <v>0</v>
      </c>
      <c r="H71" s="18">
        <f t="shared" si="2"/>
        <v>37.6</v>
      </c>
      <c r="I71" s="13">
        <f t="shared" si="3"/>
        <v>2</v>
      </c>
    </row>
    <row r="72" spans="1:9" ht="14.25">
      <c r="A72" s="3">
        <v>80729</v>
      </c>
      <c r="B72" s="3" t="s">
        <v>49</v>
      </c>
      <c r="C72" s="4">
        <v>3</v>
      </c>
      <c r="D72" s="5">
        <v>40</v>
      </c>
      <c r="E72" s="5">
        <v>41</v>
      </c>
      <c r="F72" s="10">
        <v>25</v>
      </c>
      <c r="G72" s="10">
        <v>5</v>
      </c>
      <c r="H72" s="18">
        <f t="shared" si="2"/>
        <v>36.3</v>
      </c>
      <c r="I72" s="13">
        <f t="shared" si="3"/>
        <v>2</v>
      </c>
    </row>
    <row r="73" spans="1:9" ht="14.25">
      <c r="A73" s="3">
        <v>80734</v>
      </c>
      <c r="B73" s="3" t="s">
        <v>58</v>
      </c>
      <c r="C73" s="4">
        <v>3</v>
      </c>
      <c r="D73" s="5">
        <v>64</v>
      </c>
      <c r="E73" s="5">
        <v>72</v>
      </c>
      <c r="F73" s="10">
        <v>25</v>
      </c>
      <c r="G73" s="10">
        <v>5</v>
      </c>
      <c r="H73" s="18">
        <f t="shared" si="2"/>
        <v>52.8</v>
      </c>
      <c r="I73" s="13">
        <f t="shared" si="3"/>
        <v>3</v>
      </c>
    </row>
    <row r="74" spans="1:9" ht="14.25">
      <c r="A74" s="3">
        <v>80740</v>
      </c>
      <c r="B74" s="3" t="s">
        <v>144</v>
      </c>
      <c r="C74" s="4">
        <v>3</v>
      </c>
      <c r="D74" s="5">
        <v>72</v>
      </c>
      <c r="E74" s="5">
        <v>86</v>
      </c>
      <c r="F74" s="10">
        <v>35</v>
      </c>
      <c r="G74" s="10">
        <v>50</v>
      </c>
      <c r="H74" s="18">
        <f t="shared" si="2"/>
        <v>81.4</v>
      </c>
      <c r="I74" s="13">
        <f t="shared" si="3"/>
        <v>5</v>
      </c>
    </row>
    <row r="75" spans="1:9" ht="14.25">
      <c r="A75" s="3">
        <v>80741</v>
      </c>
      <c r="B75" s="3" t="s">
        <v>102</v>
      </c>
      <c r="C75" s="4">
        <v>3</v>
      </c>
      <c r="D75" s="5">
        <v>45</v>
      </c>
      <c r="E75" s="5">
        <v>61</v>
      </c>
      <c r="F75" s="10">
        <v>48</v>
      </c>
      <c r="G75" s="10">
        <v>0</v>
      </c>
      <c r="H75" s="18">
        <f t="shared" si="2"/>
        <v>51</v>
      </c>
      <c r="I75" s="13">
        <f t="shared" si="3"/>
        <v>3</v>
      </c>
    </row>
    <row r="76" spans="1:9" ht="14.25">
      <c r="A76" s="3">
        <v>80746</v>
      </c>
      <c r="B76" s="3" t="s">
        <v>14</v>
      </c>
      <c r="C76" s="4">
        <v>3</v>
      </c>
      <c r="D76" s="5">
        <v>56</v>
      </c>
      <c r="E76" s="5">
        <v>56</v>
      </c>
      <c r="F76" s="10">
        <v>40</v>
      </c>
      <c r="G76" s="10">
        <v>40</v>
      </c>
      <c r="H76" s="18">
        <f t="shared" si="2"/>
        <v>65.6</v>
      </c>
      <c r="I76" s="13">
        <f t="shared" si="3"/>
        <v>4</v>
      </c>
    </row>
    <row r="77" spans="1:9" ht="14.25">
      <c r="A77" s="3">
        <v>80749</v>
      </c>
      <c r="B77" s="3" t="s">
        <v>44</v>
      </c>
      <c r="C77" s="4">
        <v>3</v>
      </c>
      <c r="D77" s="8"/>
      <c r="E77" s="8"/>
      <c r="F77" s="8"/>
      <c r="G77" s="8"/>
      <c r="H77" s="8"/>
      <c r="I77" s="13">
        <v>5</v>
      </c>
    </row>
    <row r="78" spans="1:9" ht="14.25">
      <c r="A78" s="3">
        <v>80758</v>
      </c>
      <c r="B78" s="3" t="s">
        <v>51</v>
      </c>
      <c r="C78" s="4">
        <v>3</v>
      </c>
      <c r="D78" s="5">
        <v>75</v>
      </c>
      <c r="E78" s="5">
        <v>82</v>
      </c>
      <c r="F78" s="10">
        <v>42</v>
      </c>
      <c r="G78" s="10">
        <v>50</v>
      </c>
      <c r="H78" s="18">
        <f t="shared" si="2"/>
        <v>83.89999999999999</v>
      </c>
      <c r="I78" s="13">
        <f t="shared" si="3"/>
        <v>5</v>
      </c>
    </row>
    <row r="79" spans="1:9" ht="14.25">
      <c r="A79" s="3">
        <v>80765</v>
      </c>
      <c r="B79" s="3" t="s">
        <v>27</v>
      </c>
      <c r="C79" s="4">
        <v>3</v>
      </c>
      <c r="D79" s="5">
        <v>40</v>
      </c>
      <c r="E79" s="5">
        <v>27</v>
      </c>
      <c r="F79" s="10">
        <v>5</v>
      </c>
      <c r="G79" s="10">
        <v>10</v>
      </c>
      <c r="H79" s="18">
        <f t="shared" si="2"/>
        <v>26.1</v>
      </c>
      <c r="I79" s="13">
        <f t="shared" si="3"/>
        <v>2</v>
      </c>
    </row>
    <row r="80" spans="1:9" ht="14.25">
      <c r="A80" s="3">
        <v>80767</v>
      </c>
      <c r="B80" s="3" t="s">
        <v>128</v>
      </c>
      <c r="C80" s="4">
        <v>3</v>
      </c>
      <c r="D80" s="5">
        <v>14</v>
      </c>
      <c r="E80" s="5">
        <v>30</v>
      </c>
      <c r="F80" s="10">
        <v>0</v>
      </c>
      <c r="G80" s="10">
        <v>0</v>
      </c>
      <c r="H80" s="18">
        <f t="shared" si="2"/>
        <v>13.2</v>
      </c>
      <c r="I80" s="13">
        <f t="shared" si="3"/>
        <v>2</v>
      </c>
    </row>
    <row r="81" spans="1:9" ht="14.25">
      <c r="A81" s="3">
        <v>80774</v>
      </c>
      <c r="B81" s="3" t="s">
        <v>140</v>
      </c>
      <c r="C81" s="4">
        <v>3</v>
      </c>
      <c r="D81" s="5">
        <v>38</v>
      </c>
      <c r="E81" s="5">
        <v>7</v>
      </c>
      <c r="F81" s="10"/>
      <c r="G81" s="10"/>
      <c r="H81" s="18">
        <f t="shared" si="2"/>
        <v>13.5</v>
      </c>
      <c r="I81" s="13">
        <f t="shared" si="3"/>
        <v>2</v>
      </c>
    </row>
    <row r="82" spans="1:9" ht="14.25">
      <c r="A82" s="3">
        <v>80776</v>
      </c>
      <c r="B82" s="3" t="s">
        <v>146</v>
      </c>
      <c r="C82" s="4">
        <v>3</v>
      </c>
      <c r="D82" s="5"/>
      <c r="E82" s="5"/>
      <c r="F82" s="10"/>
      <c r="G82" s="10"/>
      <c r="H82" s="18">
        <f t="shared" si="2"/>
        <v>0</v>
      </c>
      <c r="I82" s="13">
        <f t="shared" si="3"/>
        <v>2</v>
      </c>
    </row>
    <row r="83" spans="1:9" ht="14.25">
      <c r="A83" s="3">
        <v>80779</v>
      </c>
      <c r="B83" s="3" t="s">
        <v>132</v>
      </c>
      <c r="C83" s="4">
        <v>3</v>
      </c>
      <c r="D83" s="5">
        <v>40</v>
      </c>
      <c r="E83" s="5"/>
      <c r="F83" s="10"/>
      <c r="G83" s="10"/>
      <c r="H83" s="18">
        <f t="shared" si="2"/>
        <v>12</v>
      </c>
      <c r="I83" s="13">
        <f t="shared" si="3"/>
        <v>2</v>
      </c>
    </row>
    <row r="84" spans="1:9" ht="14.25">
      <c r="A84" s="3">
        <v>855199</v>
      </c>
      <c r="B84" s="3" t="s">
        <v>156</v>
      </c>
      <c r="C84" s="4">
        <v>3</v>
      </c>
      <c r="D84" s="5">
        <v>6</v>
      </c>
      <c r="E84" s="5">
        <v>23</v>
      </c>
      <c r="F84" s="10">
        <v>3</v>
      </c>
      <c r="G84" s="10">
        <v>15</v>
      </c>
      <c r="H84" s="18">
        <f t="shared" si="2"/>
        <v>15.899999999999999</v>
      </c>
      <c r="I84" s="13">
        <f t="shared" si="3"/>
        <v>2</v>
      </c>
    </row>
    <row r="85" spans="1:9" ht="14.25">
      <c r="A85" s="21"/>
      <c r="B85" s="21"/>
      <c r="C85" s="22"/>
      <c r="D85" s="22"/>
      <c r="E85" s="22"/>
      <c r="F85" s="22"/>
      <c r="G85" s="22"/>
      <c r="H85" s="22"/>
      <c r="I85" s="22"/>
    </row>
    <row r="86" spans="1:9" ht="14.25">
      <c r="A86" s="3">
        <v>80634</v>
      </c>
      <c r="B86" s="3" t="s">
        <v>7</v>
      </c>
      <c r="C86" s="4">
        <v>4</v>
      </c>
      <c r="D86" s="5">
        <v>15</v>
      </c>
      <c r="E86" s="5"/>
      <c r="F86" s="10"/>
      <c r="G86" s="10"/>
      <c r="H86" s="18">
        <f t="shared" si="2"/>
        <v>4.5</v>
      </c>
      <c r="I86" s="13">
        <f t="shared" si="3"/>
        <v>2</v>
      </c>
    </row>
    <row r="87" spans="1:9" ht="14.25">
      <c r="A87" s="3">
        <v>80640</v>
      </c>
      <c r="B87" s="3" t="s">
        <v>76</v>
      </c>
      <c r="C87" s="4">
        <v>4</v>
      </c>
      <c r="D87" s="5">
        <v>90</v>
      </c>
      <c r="E87" s="5">
        <v>80</v>
      </c>
      <c r="F87" s="10">
        <v>55</v>
      </c>
      <c r="G87" s="10">
        <v>55</v>
      </c>
      <c r="H87" s="18">
        <f t="shared" si="2"/>
        <v>95</v>
      </c>
      <c r="I87" s="13">
        <f t="shared" si="3"/>
        <v>6</v>
      </c>
    </row>
    <row r="88" spans="1:9" ht="14.25">
      <c r="A88" s="3">
        <v>80641</v>
      </c>
      <c r="B88" s="3" t="s">
        <v>149</v>
      </c>
      <c r="C88" s="4">
        <v>4</v>
      </c>
      <c r="D88" s="5">
        <v>88</v>
      </c>
      <c r="E88" s="5">
        <v>95</v>
      </c>
      <c r="F88" s="10">
        <v>50</v>
      </c>
      <c r="G88" s="10">
        <v>49</v>
      </c>
      <c r="H88" s="18">
        <f t="shared" si="2"/>
        <v>94.5</v>
      </c>
      <c r="I88" s="13">
        <f t="shared" si="3"/>
        <v>6</v>
      </c>
    </row>
    <row r="89" spans="1:9" ht="14.25">
      <c r="A89" s="3">
        <v>80647</v>
      </c>
      <c r="B89" s="3" t="s">
        <v>48</v>
      </c>
      <c r="C89" s="4">
        <v>4</v>
      </c>
      <c r="D89" s="5">
        <v>64</v>
      </c>
      <c r="E89" s="5">
        <v>84</v>
      </c>
      <c r="F89" s="10">
        <v>48</v>
      </c>
      <c r="G89" s="10">
        <v>15</v>
      </c>
      <c r="H89" s="18">
        <f t="shared" si="2"/>
        <v>69.6</v>
      </c>
      <c r="I89" s="13">
        <f t="shared" si="3"/>
        <v>4</v>
      </c>
    </row>
    <row r="90" spans="1:9" ht="14.25">
      <c r="A90" s="3">
        <v>80652</v>
      </c>
      <c r="B90" s="3" t="s">
        <v>84</v>
      </c>
      <c r="C90" s="4">
        <v>4</v>
      </c>
      <c r="D90" s="5">
        <v>44</v>
      </c>
      <c r="E90" s="5">
        <v>61</v>
      </c>
      <c r="F90" s="10">
        <v>40</v>
      </c>
      <c r="G90" s="10">
        <v>30</v>
      </c>
      <c r="H90" s="18">
        <f t="shared" si="2"/>
        <v>59.5</v>
      </c>
      <c r="I90" s="13">
        <f t="shared" si="3"/>
        <v>4</v>
      </c>
    </row>
    <row r="91" spans="1:9" ht="14.25">
      <c r="A91" s="3">
        <v>80655</v>
      </c>
      <c r="B91" s="3" t="s">
        <v>35</v>
      </c>
      <c r="C91" s="4">
        <v>4</v>
      </c>
      <c r="D91" s="5">
        <v>6</v>
      </c>
      <c r="E91" s="5">
        <v>0</v>
      </c>
      <c r="F91" s="10"/>
      <c r="G91" s="10"/>
      <c r="H91" s="18">
        <f t="shared" si="2"/>
        <v>1.7999999999999998</v>
      </c>
      <c r="I91" s="13">
        <f t="shared" si="3"/>
        <v>2</v>
      </c>
    </row>
    <row r="92" spans="1:9" ht="14.25">
      <c r="A92" s="3">
        <v>80666</v>
      </c>
      <c r="B92" s="3" t="s">
        <v>19</v>
      </c>
      <c r="C92" s="4">
        <v>4</v>
      </c>
      <c r="D92" s="5">
        <v>38</v>
      </c>
      <c r="E92" s="5">
        <v>45</v>
      </c>
      <c r="F92" s="10">
        <v>10</v>
      </c>
      <c r="G92" s="10">
        <v>15</v>
      </c>
      <c r="H92" s="18">
        <f t="shared" si="2"/>
        <v>34.9</v>
      </c>
      <c r="I92" s="13">
        <f t="shared" si="3"/>
        <v>2</v>
      </c>
    </row>
    <row r="93" spans="1:9" ht="14.25">
      <c r="A93" s="3">
        <v>80674</v>
      </c>
      <c r="B93" s="3" t="s">
        <v>123</v>
      </c>
      <c r="C93" s="4">
        <v>4</v>
      </c>
      <c r="D93" s="5">
        <v>24</v>
      </c>
      <c r="E93" s="5">
        <v>39</v>
      </c>
      <c r="F93" s="10">
        <v>45</v>
      </c>
      <c r="G93" s="10">
        <v>0</v>
      </c>
      <c r="H93" s="18">
        <f t="shared" si="2"/>
        <v>36.9</v>
      </c>
      <c r="I93" s="13">
        <f t="shared" si="3"/>
        <v>2</v>
      </c>
    </row>
    <row r="94" spans="1:9" ht="14.25">
      <c r="A94" s="3">
        <v>80680</v>
      </c>
      <c r="B94" s="3" t="s">
        <v>93</v>
      </c>
      <c r="C94" s="4">
        <v>4</v>
      </c>
      <c r="D94" s="5">
        <v>43</v>
      </c>
      <c r="E94" s="5">
        <v>56</v>
      </c>
      <c r="F94" s="10">
        <v>0</v>
      </c>
      <c r="G94" s="10">
        <v>15</v>
      </c>
      <c r="H94" s="18">
        <f t="shared" si="2"/>
        <v>35.7</v>
      </c>
      <c r="I94" s="13">
        <f t="shared" si="3"/>
        <v>2</v>
      </c>
    </row>
    <row r="95" spans="1:9" ht="14.25">
      <c r="A95" s="3">
        <v>80684</v>
      </c>
      <c r="B95" s="3" t="s">
        <v>54</v>
      </c>
      <c r="C95" s="4">
        <v>4</v>
      </c>
      <c r="D95" s="5">
        <v>25</v>
      </c>
      <c r="E95" s="5">
        <v>41</v>
      </c>
      <c r="F95" s="10">
        <v>45</v>
      </c>
      <c r="G95" s="10">
        <v>15</v>
      </c>
      <c r="H95" s="18">
        <f t="shared" si="2"/>
        <v>43.8</v>
      </c>
      <c r="I95" s="13">
        <f t="shared" si="3"/>
        <v>3</v>
      </c>
    </row>
    <row r="96" spans="1:9" ht="14.25">
      <c r="A96" s="3">
        <v>80699</v>
      </c>
      <c r="B96" s="3" t="s">
        <v>63</v>
      </c>
      <c r="C96" s="4">
        <v>4</v>
      </c>
      <c r="D96" s="5">
        <v>70</v>
      </c>
      <c r="E96" s="5">
        <v>89</v>
      </c>
      <c r="F96" s="10">
        <v>48</v>
      </c>
      <c r="G96" s="10">
        <v>35</v>
      </c>
      <c r="H96" s="18">
        <f t="shared" si="2"/>
        <v>80.9</v>
      </c>
      <c r="I96" s="13">
        <f t="shared" si="3"/>
        <v>5</v>
      </c>
    </row>
    <row r="97" spans="1:9" ht="14.25">
      <c r="A97" s="3">
        <v>80700</v>
      </c>
      <c r="B97" s="3" t="s">
        <v>83</v>
      </c>
      <c r="C97" s="4">
        <v>4</v>
      </c>
      <c r="D97" s="5">
        <v>19</v>
      </c>
      <c r="E97" s="5">
        <v>56</v>
      </c>
      <c r="F97" s="10">
        <v>0</v>
      </c>
      <c r="G97" s="10">
        <v>5</v>
      </c>
      <c r="H97" s="18">
        <f t="shared" si="2"/>
        <v>24.5</v>
      </c>
      <c r="I97" s="13">
        <f t="shared" si="3"/>
        <v>2</v>
      </c>
    </row>
    <row r="98" spans="1:9" ht="14.25">
      <c r="A98" s="3">
        <v>80705</v>
      </c>
      <c r="B98" s="3" t="s">
        <v>42</v>
      </c>
      <c r="C98" s="4">
        <v>4</v>
      </c>
      <c r="D98" s="5">
        <v>29</v>
      </c>
      <c r="E98" s="5">
        <v>59</v>
      </c>
      <c r="F98" s="10">
        <v>50</v>
      </c>
      <c r="G98" s="10">
        <v>0</v>
      </c>
      <c r="H98" s="18">
        <f t="shared" si="2"/>
        <v>46.4</v>
      </c>
      <c r="I98" s="13">
        <f t="shared" si="3"/>
        <v>3</v>
      </c>
    </row>
    <row r="99" spans="1:9" ht="14.25">
      <c r="A99" s="3">
        <v>80706</v>
      </c>
      <c r="B99" s="3" t="s">
        <v>122</v>
      </c>
      <c r="C99" s="4">
        <v>4</v>
      </c>
      <c r="D99" s="5">
        <v>38</v>
      </c>
      <c r="E99" s="5">
        <v>52</v>
      </c>
      <c r="F99" s="10">
        <v>35</v>
      </c>
      <c r="G99" s="10">
        <v>40</v>
      </c>
      <c r="H99" s="18">
        <f t="shared" si="2"/>
        <v>57</v>
      </c>
      <c r="I99" s="13">
        <f t="shared" si="3"/>
        <v>4</v>
      </c>
    </row>
    <row r="100" spans="1:9" ht="14.25">
      <c r="A100" s="3">
        <v>80707</v>
      </c>
      <c r="B100" s="3" t="s">
        <v>59</v>
      </c>
      <c r="C100" s="4">
        <v>4</v>
      </c>
      <c r="D100" s="5">
        <v>21</v>
      </c>
      <c r="E100" s="5">
        <v>49</v>
      </c>
      <c r="F100" s="10">
        <v>25</v>
      </c>
      <c r="G100" s="10">
        <v>10</v>
      </c>
      <c r="H100" s="18">
        <f t="shared" si="2"/>
        <v>35</v>
      </c>
      <c r="I100" s="13">
        <f t="shared" si="3"/>
        <v>2</v>
      </c>
    </row>
    <row r="101" spans="1:9" ht="14.25">
      <c r="A101" s="3">
        <v>80708</v>
      </c>
      <c r="B101" s="3" t="s">
        <v>75</v>
      </c>
      <c r="C101" s="4">
        <v>4</v>
      </c>
      <c r="D101" s="5">
        <v>64</v>
      </c>
      <c r="E101" s="5">
        <v>66</v>
      </c>
      <c r="F101" s="10">
        <v>47</v>
      </c>
      <c r="G101" s="10">
        <v>47</v>
      </c>
      <c r="H101" s="18">
        <f t="shared" si="2"/>
        <v>76.6</v>
      </c>
      <c r="I101" s="13">
        <f t="shared" si="3"/>
        <v>5</v>
      </c>
    </row>
    <row r="102" spans="1:9" ht="14.25">
      <c r="A102" s="3">
        <v>80732</v>
      </c>
      <c r="B102" s="3" t="s">
        <v>113</v>
      </c>
      <c r="C102" s="4">
        <v>4</v>
      </c>
      <c r="D102" s="5">
        <v>17</v>
      </c>
      <c r="E102" s="5"/>
      <c r="F102" s="10"/>
      <c r="G102" s="10"/>
      <c r="H102" s="18">
        <f t="shared" si="2"/>
        <v>5.1</v>
      </c>
      <c r="I102" s="13">
        <f t="shared" si="3"/>
        <v>2</v>
      </c>
    </row>
    <row r="103" spans="1:9" ht="14.25">
      <c r="A103" s="3">
        <v>80733</v>
      </c>
      <c r="B103" s="3" t="s">
        <v>111</v>
      </c>
      <c r="C103" s="4">
        <v>4</v>
      </c>
      <c r="D103" s="5">
        <v>46</v>
      </c>
      <c r="E103" s="5">
        <v>63</v>
      </c>
      <c r="F103" s="10">
        <v>45</v>
      </c>
      <c r="G103" s="10">
        <v>3</v>
      </c>
      <c r="H103" s="18">
        <f t="shared" si="2"/>
        <v>51.9</v>
      </c>
      <c r="I103" s="13">
        <f t="shared" si="3"/>
        <v>3</v>
      </c>
    </row>
    <row r="104" spans="1:9" ht="14.25">
      <c r="A104" s="3">
        <v>80743</v>
      </c>
      <c r="B104" s="3" t="s">
        <v>129</v>
      </c>
      <c r="C104" s="4">
        <v>4</v>
      </c>
      <c r="D104" s="5">
        <v>34</v>
      </c>
      <c r="E104" s="5">
        <v>26</v>
      </c>
      <c r="F104" s="10">
        <v>0</v>
      </c>
      <c r="G104" s="10">
        <v>0</v>
      </c>
      <c r="H104" s="18">
        <f t="shared" si="2"/>
        <v>18</v>
      </c>
      <c r="I104" s="13">
        <f t="shared" si="3"/>
        <v>2</v>
      </c>
    </row>
    <row r="105" spans="1:9" ht="14.25">
      <c r="A105" s="3">
        <v>80751</v>
      </c>
      <c r="B105" s="3" t="s">
        <v>80</v>
      </c>
      <c r="C105" s="4">
        <v>4</v>
      </c>
      <c r="D105" s="5">
        <v>90</v>
      </c>
      <c r="E105" s="5">
        <v>100</v>
      </c>
      <c r="F105" s="10">
        <v>50</v>
      </c>
      <c r="G105" s="10">
        <v>60</v>
      </c>
      <c r="H105" s="18">
        <f t="shared" si="2"/>
        <v>101</v>
      </c>
      <c r="I105" s="13">
        <f t="shared" si="3"/>
        <v>6</v>
      </c>
    </row>
    <row r="106" spans="1:9" ht="14.25">
      <c r="A106" s="3">
        <v>80754</v>
      </c>
      <c r="B106" s="3" t="s">
        <v>117</v>
      </c>
      <c r="C106" s="4">
        <v>4</v>
      </c>
      <c r="D106" s="5"/>
      <c r="E106" s="5"/>
      <c r="F106" s="10"/>
      <c r="G106" s="10"/>
      <c r="H106" s="18">
        <f t="shared" si="2"/>
        <v>0</v>
      </c>
      <c r="I106" s="13">
        <f t="shared" si="3"/>
        <v>2</v>
      </c>
    </row>
    <row r="107" spans="1:9" ht="14.25">
      <c r="A107" s="3">
        <v>80759</v>
      </c>
      <c r="B107" s="3" t="s">
        <v>108</v>
      </c>
      <c r="C107" s="4">
        <v>4</v>
      </c>
      <c r="D107" s="5">
        <v>22</v>
      </c>
      <c r="E107" s="5">
        <v>54</v>
      </c>
      <c r="F107" s="10">
        <v>10</v>
      </c>
      <c r="G107" s="10">
        <v>10</v>
      </c>
      <c r="H107" s="18">
        <f t="shared" si="2"/>
        <v>30.799999999999997</v>
      </c>
      <c r="I107" s="13">
        <f t="shared" si="3"/>
        <v>2</v>
      </c>
    </row>
    <row r="108" spans="1:9" ht="14.25">
      <c r="A108" s="3">
        <v>80760</v>
      </c>
      <c r="B108" s="3" t="s">
        <v>142</v>
      </c>
      <c r="C108" s="4">
        <v>4</v>
      </c>
      <c r="D108" s="5">
        <v>24</v>
      </c>
      <c r="E108" s="5">
        <v>46</v>
      </c>
      <c r="F108" s="10"/>
      <c r="G108" s="10"/>
      <c r="H108" s="18">
        <f t="shared" si="2"/>
        <v>21</v>
      </c>
      <c r="I108" s="13">
        <f t="shared" si="3"/>
        <v>2</v>
      </c>
    </row>
    <row r="109" spans="1:9" ht="14.25">
      <c r="A109" s="3">
        <v>80766</v>
      </c>
      <c r="B109" s="3" t="s">
        <v>26</v>
      </c>
      <c r="C109" s="4">
        <v>4</v>
      </c>
      <c r="D109" s="5"/>
      <c r="E109" s="5"/>
      <c r="F109" s="10"/>
      <c r="G109" s="10"/>
      <c r="H109" s="18">
        <f t="shared" si="2"/>
        <v>0</v>
      </c>
      <c r="I109" s="13">
        <f t="shared" si="3"/>
        <v>2</v>
      </c>
    </row>
    <row r="110" spans="1:9" ht="14.25">
      <c r="A110" s="3">
        <v>80769</v>
      </c>
      <c r="B110" s="3" t="s">
        <v>87</v>
      </c>
      <c r="C110" s="4">
        <v>4</v>
      </c>
      <c r="D110" s="5"/>
      <c r="E110" s="5"/>
      <c r="F110" s="10"/>
      <c r="G110" s="10"/>
      <c r="H110" s="18">
        <f t="shared" si="2"/>
        <v>0</v>
      </c>
      <c r="I110" s="13">
        <f t="shared" si="3"/>
        <v>2</v>
      </c>
    </row>
    <row r="111" spans="1:9" ht="14.25">
      <c r="A111" s="3">
        <v>80782</v>
      </c>
      <c r="B111" s="3" t="s">
        <v>32</v>
      </c>
      <c r="C111" s="4">
        <v>4</v>
      </c>
      <c r="D111" s="5">
        <v>4</v>
      </c>
      <c r="E111" s="5">
        <v>14</v>
      </c>
      <c r="F111" s="10">
        <v>0</v>
      </c>
      <c r="G111" s="10">
        <v>0</v>
      </c>
      <c r="H111" s="18">
        <f t="shared" si="2"/>
        <v>5.4</v>
      </c>
      <c r="I111" s="13">
        <f t="shared" si="3"/>
        <v>2</v>
      </c>
    </row>
    <row r="112" spans="1:9" ht="14.25">
      <c r="A112" s="3">
        <v>80784</v>
      </c>
      <c r="B112" s="3" t="s">
        <v>112</v>
      </c>
      <c r="C112" s="4">
        <v>4</v>
      </c>
      <c r="D112" s="5">
        <v>25</v>
      </c>
      <c r="E112" s="5"/>
      <c r="F112" s="10"/>
      <c r="G112" s="10"/>
      <c r="H112" s="18">
        <f t="shared" si="2"/>
        <v>7.5</v>
      </c>
      <c r="I112" s="13">
        <f t="shared" si="3"/>
        <v>2</v>
      </c>
    </row>
    <row r="113" spans="1:9" ht="14.25">
      <c r="A113" s="21"/>
      <c r="B113" s="21"/>
      <c r="C113" s="22"/>
      <c r="D113" s="22"/>
      <c r="E113" s="22"/>
      <c r="F113" s="22"/>
      <c r="G113" s="22"/>
      <c r="H113" s="22"/>
      <c r="I113" s="22"/>
    </row>
    <row r="114" spans="1:9" ht="14.25">
      <c r="A114" s="3">
        <v>80488</v>
      </c>
      <c r="B114" s="3" t="s">
        <v>1</v>
      </c>
      <c r="C114" s="4">
        <v>5</v>
      </c>
      <c r="D114" s="5"/>
      <c r="E114" s="5"/>
      <c r="F114" s="10"/>
      <c r="G114" s="10"/>
      <c r="H114" s="18">
        <f t="shared" si="2"/>
        <v>0</v>
      </c>
      <c r="I114" s="13">
        <f t="shared" si="3"/>
        <v>2</v>
      </c>
    </row>
    <row r="115" spans="1:9" ht="14.25">
      <c r="A115" s="3">
        <v>80566</v>
      </c>
      <c r="B115" s="3" t="s">
        <v>5</v>
      </c>
      <c r="C115" s="4">
        <v>5</v>
      </c>
      <c r="D115" s="5"/>
      <c r="E115" s="5"/>
      <c r="F115" s="10"/>
      <c r="G115" s="10"/>
      <c r="H115" s="18">
        <f t="shared" si="2"/>
        <v>0</v>
      </c>
      <c r="I115" s="13">
        <f t="shared" si="3"/>
        <v>2</v>
      </c>
    </row>
    <row r="116" spans="1:9" ht="14.25">
      <c r="A116" s="3">
        <v>80619</v>
      </c>
      <c r="B116" s="3" t="s">
        <v>4</v>
      </c>
      <c r="C116" s="4">
        <v>5</v>
      </c>
      <c r="D116" s="5"/>
      <c r="E116" s="5"/>
      <c r="F116" s="10"/>
      <c r="G116" s="10"/>
      <c r="H116" s="18">
        <f t="shared" si="2"/>
        <v>0</v>
      </c>
      <c r="I116" s="13">
        <f t="shared" si="3"/>
        <v>2</v>
      </c>
    </row>
    <row r="117" spans="1:9" ht="14.25">
      <c r="A117" s="3">
        <v>80649</v>
      </c>
      <c r="B117" s="3" t="s">
        <v>81</v>
      </c>
      <c r="C117" s="4">
        <v>5</v>
      </c>
      <c r="D117" s="5">
        <v>5</v>
      </c>
      <c r="E117" s="5">
        <v>6</v>
      </c>
      <c r="F117" s="10"/>
      <c r="G117" s="10"/>
      <c r="H117" s="18">
        <f t="shared" si="2"/>
        <v>3.3</v>
      </c>
      <c r="I117" s="13">
        <f t="shared" si="3"/>
        <v>2</v>
      </c>
    </row>
    <row r="118" spans="1:9" ht="14.25">
      <c r="A118" s="3">
        <v>80659</v>
      </c>
      <c r="B118" s="3" t="s">
        <v>25</v>
      </c>
      <c r="C118" s="4">
        <v>5</v>
      </c>
      <c r="D118" s="5">
        <v>66</v>
      </c>
      <c r="E118" s="5">
        <v>53</v>
      </c>
      <c r="F118" s="10">
        <v>20</v>
      </c>
      <c r="G118" s="10">
        <v>30</v>
      </c>
      <c r="H118" s="18">
        <f t="shared" si="2"/>
        <v>55.7</v>
      </c>
      <c r="I118" s="13">
        <f t="shared" si="3"/>
        <v>4</v>
      </c>
    </row>
    <row r="119" spans="1:9" ht="14.25">
      <c r="A119" s="3">
        <v>80661</v>
      </c>
      <c r="B119" s="3" t="s">
        <v>110</v>
      </c>
      <c r="C119" s="4">
        <v>5</v>
      </c>
      <c r="D119" s="5">
        <v>80</v>
      </c>
      <c r="E119" s="5">
        <v>61</v>
      </c>
      <c r="F119" s="10">
        <v>45</v>
      </c>
      <c r="G119" s="10">
        <v>10</v>
      </c>
      <c r="H119" s="18">
        <f t="shared" si="2"/>
        <v>64.3</v>
      </c>
      <c r="I119" s="13">
        <f t="shared" si="3"/>
        <v>4</v>
      </c>
    </row>
    <row r="120" spans="1:9" ht="14.25">
      <c r="A120" s="3">
        <v>80664</v>
      </c>
      <c r="B120" s="3" t="s">
        <v>55</v>
      </c>
      <c r="C120" s="4">
        <v>5</v>
      </c>
      <c r="D120" s="5">
        <v>28</v>
      </c>
      <c r="E120" s="5">
        <v>46</v>
      </c>
      <c r="F120" s="10">
        <v>10</v>
      </c>
      <c r="G120" s="10">
        <v>3</v>
      </c>
      <c r="H120" s="18">
        <f t="shared" si="2"/>
        <v>27.4</v>
      </c>
      <c r="I120" s="13">
        <f t="shared" si="3"/>
        <v>2</v>
      </c>
    </row>
    <row r="121" spans="1:9" ht="14.25">
      <c r="A121" s="3">
        <v>80669</v>
      </c>
      <c r="B121" s="3" t="s">
        <v>70</v>
      </c>
      <c r="C121" s="4">
        <v>5</v>
      </c>
      <c r="D121" s="5">
        <v>62</v>
      </c>
      <c r="E121" s="5">
        <v>73</v>
      </c>
      <c r="F121" s="10">
        <v>35</v>
      </c>
      <c r="G121" s="10">
        <v>0</v>
      </c>
      <c r="H121" s="18">
        <f t="shared" si="2"/>
        <v>54.5</v>
      </c>
      <c r="I121" s="13">
        <f t="shared" si="3"/>
        <v>3</v>
      </c>
    </row>
    <row r="122" spans="1:9" ht="14.25">
      <c r="A122" s="3">
        <v>80676</v>
      </c>
      <c r="B122" s="3" t="s">
        <v>121</v>
      </c>
      <c r="C122" s="4">
        <v>5</v>
      </c>
      <c r="D122" s="5">
        <v>42</v>
      </c>
      <c r="E122" s="5">
        <v>71</v>
      </c>
      <c r="F122" s="10">
        <v>42</v>
      </c>
      <c r="G122" s="10">
        <v>0</v>
      </c>
      <c r="H122" s="18">
        <f t="shared" si="2"/>
        <v>50.7</v>
      </c>
      <c r="I122" s="13">
        <f t="shared" si="3"/>
        <v>3</v>
      </c>
    </row>
    <row r="123" spans="1:9" ht="14.25">
      <c r="A123" s="3">
        <v>80683</v>
      </c>
      <c r="B123" s="3" t="s">
        <v>8</v>
      </c>
      <c r="C123" s="4">
        <v>5</v>
      </c>
      <c r="D123" s="5">
        <v>95</v>
      </c>
      <c r="E123" s="5">
        <v>87</v>
      </c>
      <c r="F123" s="10">
        <v>42</v>
      </c>
      <c r="G123" s="10">
        <v>50</v>
      </c>
      <c r="H123" s="18">
        <f t="shared" si="2"/>
        <v>91.39999999999999</v>
      </c>
      <c r="I123" s="13">
        <f t="shared" si="3"/>
        <v>6</v>
      </c>
    </row>
    <row r="124" spans="1:9" ht="14.25">
      <c r="A124" s="3">
        <v>80689</v>
      </c>
      <c r="B124" s="3" t="s">
        <v>9</v>
      </c>
      <c r="C124" s="4">
        <v>5</v>
      </c>
      <c r="D124" s="5">
        <v>65</v>
      </c>
      <c r="E124" s="5">
        <v>69</v>
      </c>
      <c r="F124" s="10">
        <v>45</v>
      </c>
      <c r="G124" s="10">
        <v>5</v>
      </c>
      <c r="H124" s="18">
        <f t="shared" si="2"/>
        <v>60.2</v>
      </c>
      <c r="I124" s="13">
        <f t="shared" si="3"/>
        <v>4</v>
      </c>
    </row>
    <row r="125" spans="1:9" ht="14.25">
      <c r="A125" s="3">
        <v>80690</v>
      </c>
      <c r="B125" s="3" t="s">
        <v>100</v>
      </c>
      <c r="C125" s="4">
        <v>5</v>
      </c>
      <c r="D125" s="5">
        <v>61</v>
      </c>
      <c r="E125" s="5">
        <v>52</v>
      </c>
      <c r="F125" s="10">
        <v>5</v>
      </c>
      <c r="G125" s="10">
        <v>0</v>
      </c>
      <c r="H125" s="18">
        <f t="shared" si="2"/>
        <v>35.9</v>
      </c>
      <c r="I125" s="13">
        <f t="shared" si="3"/>
        <v>2</v>
      </c>
    </row>
    <row r="126" spans="1:9" ht="14.25">
      <c r="A126" s="3">
        <v>80692</v>
      </c>
      <c r="B126" s="3" t="s">
        <v>39</v>
      </c>
      <c r="C126" s="4">
        <v>5</v>
      </c>
      <c r="D126" s="5">
        <v>47</v>
      </c>
      <c r="E126" s="5">
        <v>64</v>
      </c>
      <c r="F126" s="10">
        <v>30</v>
      </c>
      <c r="G126" s="10">
        <v>5</v>
      </c>
      <c r="H126" s="18">
        <f t="shared" si="2"/>
        <v>47.3</v>
      </c>
      <c r="I126" s="13">
        <f t="shared" si="3"/>
        <v>3</v>
      </c>
    </row>
    <row r="127" spans="1:9" ht="14.25">
      <c r="A127" s="3">
        <v>80697</v>
      </c>
      <c r="B127" s="3" t="s">
        <v>136</v>
      </c>
      <c r="C127" s="4">
        <v>5</v>
      </c>
      <c r="D127" s="5">
        <v>40</v>
      </c>
      <c r="E127" s="5">
        <v>46</v>
      </c>
      <c r="F127" s="10">
        <v>25</v>
      </c>
      <c r="G127" s="10">
        <v>0</v>
      </c>
      <c r="H127" s="18">
        <f t="shared" si="2"/>
        <v>35.8</v>
      </c>
      <c r="I127" s="13">
        <f t="shared" si="3"/>
        <v>2</v>
      </c>
    </row>
    <row r="128" spans="1:9" ht="14.25">
      <c r="A128" s="3">
        <v>80702</v>
      </c>
      <c r="B128" s="3" t="s">
        <v>131</v>
      </c>
      <c r="C128" s="4">
        <v>5</v>
      </c>
      <c r="D128" s="5">
        <v>62</v>
      </c>
      <c r="E128" s="5">
        <v>74</v>
      </c>
      <c r="F128" s="10">
        <v>15</v>
      </c>
      <c r="G128" s="10">
        <v>10</v>
      </c>
      <c r="H128" s="18">
        <f t="shared" si="2"/>
        <v>50.8</v>
      </c>
      <c r="I128" s="13">
        <f t="shared" si="3"/>
        <v>3</v>
      </c>
    </row>
    <row r="129" spans="1:9" ht="14.25">
      <c r="A129" s="3">
        <v>80715</v>
      </c>
      <c r="B129" s="3" t="s">
        <v>119</v>
      </c>
      <c r="C129" s="4">
        <v>5</v>
      </c>
      <c r="D129" s="5">
        <v>72</v>
      </c>
      <c r="E129" s="5">
        <v>90</v>
      </c>
      <c r="F129" s="10">
        <v>25</v>
      </c>
      <c r="G129" s="10">
        <v>25</v>
      </c>
      <c r="H129" s="18">
        <f t="shared" si="2"/>
        <v>68.6</v>
      </c>
      <c r="I129" s="13">
        <f t="shared" si="3"/>
        <v>4</v>
      </c>
    </row>
    <row r="130" spans="1:9" ht="14.25">
      <c r="A130" s="3">
        <v>80721</v>
      </c>
      <c r="B130" s="3" t="s">
        <v>41</v>
      </c>
      <c r="C130" s="4">
        <v>5</v>
      </c>
      <c r="D130" s="5">
        <v>31</v>
      </c>
      <c r="E130" s="5">
        <v>49</v>
      </c>
      <c r="F130" s="10">
        <v>48</v>
      </c>
      <c r="G130" s="10">
        <v>5</v>
      </c>
      <c r="H130" s="18">
        <f t="shared" si="2"/>
        <v>45.2</v>
      </c>
      <c r="I130" s="13">
        <f t="shared" si="3"/>
        <v>3</v>
      </c>
    </row>
    <row r="131" spans="1:9" ht="14.25">
      <c r="A131" s="3">
        <v>80739</v>
      </c>
      <c r="B131" s="3" t="s">
        <v>29</v>
      </c>
      <c r="C131" s="4">
        <v>5</v>
      </c>
      <c r="D131" s="5">
        <v>47</v>
      </c>
      <c r="E131" s="5">
        <v>7</v>
      </c>
      <c r="F131" s="10"/>
      <c r="G131" s="10"/>
      <c r="H131" s="18">
        <f t="shared" si="2"/>
        <v>16.2</v>
      </c>
      <c r="I131" s="13">
        <f t="shared" si="3"/>
        <v>2</v>
      </c>
    </row>
    <row r="132" spans="1:9" ht="14.25">
      <c r="A132" s="3">
        <v>80750</v>
      </c>
      <c r="B132" s="3" t="s">
        <v>73</v>
      </c>
      <c r="C132" s="4">
        <v>5</v>
      </c>
      <c r="D132" s="5">
        <v>65</v>
      </c>
      <c r="E132" s="5">
        <v>65</v>
      </c>
      <c r="F132" s="10">
        <v>40</v>
      </c>
      <c r="G132" s="10">
        <v>10</v>
      </c>
      <c r="H132" s="18">
        <f aca="true" t="shared" si="4" ref="H132:H165">(D132*0.3+E132*0.3+F132*0.4+G132*0.4)</f>
        <v>59</v>
      </c>
      <c r="I132" s="13">
        <f aca="true" t="shared" si="5" ref="I132:I165">IF(H132&lt;$O$4,2,IF(H132&lt;$O$5,3,IF(H132&lt;$O$6,4,IF(H132&lt;$O$7,5,6))))</f>
        <v>4</v>
      </c>
    </row>
    <row r="133" spans="1:9" ht="14.25">
      <c r="A133" s="3">
        <v>80753</v>
      </c>
      <c r="B133" s="3" t="s">
        <v>154</v>
      </c>
      <c r="C133" s="4">
        <v>5</v>
      </c>
      <c r="D133" s="5">
        <v>47</v>
      </c>
      <c r="E133" s="5">
        <v>60</v>
      </c>
      <c r="F133" s="10">
        <v>0</v>
      </c>
      <c r="G133" s="10">
        <v>10</v>
      </c>
      <c r="H133" s="18">
        <f t="shared" si="4"/>
        <v>36.1</v>
      </c>
      <c r="I133" s="13">
        <f t="shared" si="5"/>
        <v>2</v>
      </c>
    </row>
    <row r="134" spans="1:9" ht="14.25">
      <c r="A134" s="3">
        <v>80756</v>
      </c>
      <c r="B134" s="3" t="s">
        <v>45</v>
      </c>
      <c r="C134" s="4">
        <v>5</v>
      </c>
      <c r="D134" s="5">
        <v>49</v>
      </c>
      <c r="E134" s="5">
        <v>51</v>
      </c>
      <c r="F134" s="10">
        <v>30</v>
      </c>
      <c r="G134" s="10">
        <v>0</v>
      </c>
      <c r="H134" s="18">
        <f t="shared" si="4"/>
        <v>42</v>
      </c>
      <c r="I134" s="13">
        <f t="shared" si="5"/>
        <v>3</v>
      </c>
    </row>
    <row r="135" spans="1:9" ht="14.25">
      <c r="A135" s="3">
        <v>80757</v>
      </c>
      <c r="B135" s="3" t="s">
        <v>62</v>
      </c>
      <c r="C135" s="4">
        <v>5</v>
      </c>
      <c r="D135" s="5"/>
      <c r="E135" s="5"/>
      <c r="F135" s="10"/>
      <c r="G135" s="10"/>
      <c r="H135" s="18">
        <f t="shared" si="4"/>
        <v>0</v>
      </c>
      <c r="I135" s="13">
        <f t="shared" si="5"/>
        <v>2</v>
      </c>
    </row>
    <row r="136" spans="1:9" ht="14.25">
      <c r="A136" s="3">
        <v>80761</v>
      </c>
      <c r="B136" s="3" t="s">
        <v>13</v>
      </c>
      <c r="C136" s="4">
        <v>5</v>
      </c>
      <c r="D136" s="5">
        <v>50</v>
      </c>
      <c r="E136" s="5">
        <v>50</v>
      </c>
      <c r="F136" s="10">
        <v>20</v>
      </c>
      <c r="G136" s="10">
        <v>0</v>
      </c>
      <c r="H136" s="18">
        <f t="shared" si="4"/>
        <v>38</v>
      </c>
      <c r="I136" s="13">
        <f t="shared" si="5"/>
        <v>2</v>
      </c>
    </row>
    <row r="137" spans="1:9" ht="14.25">
      <c r="A137" s="3">
        <v>80768</v>
      </c>
      <c r="B137" s="3" t="s">
        <v>30</v>
      </c>
      <c r="C137" s="4">
        <v>5</v>
      </c>
      <c r="D137" s="5"/>
      <c r="E137" s="5"/>
      <c r="F137" s="10"/>
      <c r="G137" s="10"/>
      <c r="H137" s="18">
        <f t="shared" si="4"/>
        <v>0</v>
      </c>
      <c r="I137" s="13">
        <f t="shared" si="5"/>
        <v>2</v>
      </c>
    </row>
    <row r="138" spans="1:9" ht="14.25">
      <c r="A138" s="3">
        <v>80771</v>
      </c>
      <c r="B138" s="3" t="s">
        <v>90</v>
      </c>
      <c r="C138" s="4">
        <v>5</v>
      </c>
      <c r="D138" s="5">
        <v>40</v>
      </c>
      <c r="E138" s="5">
        <v>47</v>
      </c>
      <c r="F138" s="10">
        <v>40</v>
      </c>
      <c r="G138" s="10">
        <v>0</v>
      </c>
      <c r="H138" s="18">
        <f t="shared" si="4"/>
        <v>42.1</v>
      </c>
      <c r="I138" s="13">
        <f t="shared" si="5"/>
        <v>3</v>
      </c>
    </row>
    <row r="139" spans="1:9" ht="14.25">
      <c r="A139" s="3">
        <v>80780</v>
      </c>
      <c r="B139" s="3" t="s">
        <v>66</v>
      </c>
      <c r="C139" s="4">
        <v>5</v>
      </c>
      <c r="D139" s="5">
        <v>3</v>
      </c>
      <c r="E139" s="5">
        <v>16</v>
      </c>
      <c r="F139" s="10"/>
      <c r="G139" s="10"/>
      <c r="H139" s="18">
        <f t="shared" si="4"/>
        <v>5.699999999999999</v>
      </c>
      <c r="I139" s="13">
        <f t="shared" si="5"/>
        <v>2</v>
      </c>
    </row>
    <row r="140" spans="1:9" ht="14.25">
      <c r="A140" s="21"/>
      <c r="B140" s="21"/>
      <c r="C140" s="22"/>
      <c r="D140" s="22"/>
      <c r="E140" s="22"/>
      <c r="F140" s="22"/>
      <c r="G140" s="22"/>
      <c r="H140" s="22"/>
      <c r="I140" s="22"/>
    </row>
    <row r="141" spans="1:9" ht="14.25">
      <c r="A141" s="3">
        <v>80558</v>
      </c>
      <c r="B141" s="3" t="s">
        <v>6</v>
      </c>
      <c r="C141" s="4">
        <v>6</v>
      </c>
      <c r="D141" s="5"/>
      <c r="E141" s="5">
        <v>1</v>
      </c>
      <c r="F141" s="10"/>
      <c r="G141" s="10"/>
      <c r="H141" s="18">
        <f t="shared" si="4"/>
        <v>0.3</v>
      </c>
      <c r="I141" s="13">
        <f t="shared" si="5"/>
        <v>2</v>
      </c>
    </row>
    <row r="142" spans="1:9" ht="14.25">
      <c r="A142" s="3">
        <v>80639</v>
      </c>
      <c r="B142" s="3" t="s">
        <v>147</v>
      </c>
      <c r="C142" s="4">
        <v>6</v>
      </c>
      <c r="D142" s="5">
        <v>60</v>
      </c>
      <c r="E142" s="5">
        <v>80</v>
      </c>
      <c r="F142" s="10">
        <v>15</v>
      </c>
      <c r="G142" s="10">
        <v>0</v>
      </c>
      <c r="H142" s="18">
        <f t="shared" si="4"/>
        <v>48</v>
      </c>
      <c r="I142" s="13">
        <f t="shared" si="5"/>
        <v>3</v>
      </c>
    </row>
    <row r="143" spans="1:9" ht="14.25">
      <c r="A143" s="3">
        <v>80644</v>
      </c>
      <c r="B143" s="3" t="s">
        <v>139</v>
      </c>
      <c r="C143" s="4">
        <v>6</v>
      </c>
      <c r="D143" s="5">
        <v>94</v>
      </c>
      <c r="E143" s="5">
        <v>90</v>
      </c>
      <c r="F143" s="10">
        <v>35</v>
      </c>
      <c r="G143" s="10">
        <v>48</v>
      </c>
      <c r="H143" s="18">
        <f t="shared" si="4"/>
        <v>88.4</v>
      </c>
      <c r="I143" s="13">
        <f t="shared" si="5"/>
        <v>6</v>
      </c>
    </row>
    <row r="144" spans="1:9" ht="14.25">
      <c r="A144" s="3">
        <v>80645</v>
      </c>
      <c r="B144" s="3" t="s">
        <v>34</v>
      </c>
      <c r="C144" s="4">
        <v>6</v>
      </c>
      <c r="D144" s="5">
        <v>58</v>
      </c>
      <c r="E144" s="5">
        <v>89</v>
      </c>
      <c r="F144" s="10">
        <v>48</v>
      </c>
      <c r="G144" s="10">
        <v>49</v>
      </c>
      <c r="H144" s="18">
        <f t="shared" si="4"/>
        <v>82.9</v>
      </c>
      <c r="I144" s="13">
        <f t="shared" si="5"/>
        <v>5</v>
      </c>
    </row>
    <row r="145" spans="1:9" ht="14.25">
      <c r="A145" s="3">
        <v>80646</v>
      </c>
      <c r="B145" s="3" t="s">
        <v>78</v>
      </c>
      <c r="C145" s="4">
        <v>6</v>
      </c>
      <c r="D145" s="5">
        <v>9</v>
      </c>
      <c r="E145" s="5">
        <v>0</v>
      </c>
      <c r="F145" s="10"/>
      <c r="G145" s="10"/>
      <c r="H145" s="18">
        <f t="shared" si="4"/>
        <v>2.6999999999999997</v>
      </c>
      <c r="I145" s="13">
        <f t="shared" si="5"/>
        <v>2</v>
      </c>
    </row>
    <row r="146" spans="1:9" ht="14.25">
      <c r="A146" s="3">
        <v>80656</v>
      </c>
      <c r="B146" s="3" t="s">
        <v>71</v>
      </c>
      <c r="C146" s="4">
        <v>6</v>
      </c>
      <c r="D146" s="5">
        <v>56</v>
      </c>
      <c r="E146" s="5">
        <v>76</v>
      </c>
      <c r="F146" s="10">
        <v>25</v>
      </c>
      <c r="G146" s="10">
        <v>0</v>
      </c>
      <c r="H146" s="18">
        <f t="shared" si="4"/>
        <v>49.6</v>
      </c>
      <c r="I146" s="13">
        <f t="shared" si="5"/>
        <v>3</v>
      </c>
    </row>
    <row r="147" spans="1:9" ht="14.25">
      <c r="A147" s="3">
        <v>80660</v>
      </c>
      <c r="B147" s="3" t="s">
        <v>107</v>
      </c>
      <c r="C147" s="4">
        <v>6</v>
      </c>
      <c r="D147" s="5">
        <v>54</v>
      </c>
      <c r="E147" s="5">
        <v>59</v>
      </c>
      <c r="F147" s="10">
        <v>35</v>
      </c>
      <c r="G147" s="10">
        <v>30</v>
      </c>
      <c r="H147" s="18">
        <f t="shared" si="4"/>
        <v>59.9</v>
      </c>
      <c r="I147" s="13">
        <f t="shared" si="5"/>
        <v>4</v>
      </c>
    </row>
    <row r="148" spans="1:9" ht="14.25">
      <c r="A148" s="3">
        <v>80668</v>
      </c>
      <c r="B148" s="3" t="s">
        <v>38</v>
      </c>
      <c r="C148" s="4">
        <v>6</v>
      </c>
      <c r="D148" s="5">
        <v>44</v>
      </c>
      <c r="E148" s="5">
        <v>64</v>
      </c>
      <c r="F148" s="10">
        <v>10</v>
      </c>
      <c r="G148" s="10">
        <v>35</v>
      </c>
      <c r="H148" s="18">
        <f t="shared" si="4"/>
        <v>50.4</v>
      </c>
      <c r="I148" s="13">
        <f t="shared" si="5"/>
        <v>3</v>
      </c>
    </row>
    <row r="149" spans="1:9" ht="14.25">
      <c r="A149" s="3">
        <v>80670</v>
      </c>
      <c r="B149" s="3" t="s">
        <v>103</v>
      </c>
      <c r="C149" s="4">
        <v>6</v>
      </c>
      <c r="D149" s="5">
        <v>13</v>
      </c>
      <c r="E149" s="5"/>
      <c r="F149" s="10"/>
      <c r="G149" s="10"/>
      <c r="H149" s="18">
        <f t="shared" si="4"/>
        <v>3.9</v>
      </c>
      <c r="I149" s="13">
        <f t="shared" si="5"/>
        <v>2</v>
      </c>
    </row>
    <row r="150" spans="1:9" ht="14.25">
      <c r="A150" s="3">
        <v>80677</v>
      </c>
      <c r="B150" s="3" t="s">
        <v>36</v>
      </c>
      <c r="C150" s="4">
        <v>6</v>
      </c>
      <c r="D150" s="5">
        <v>55</v>
      </c>
      <c r="E150" s="5">
        <v>57</v>
      </c>
      <c r="F150" s="10">
        <v>35</v>
      </c>
      <c r="G150" s="10">
        <v>10</v>
      </c>
      <c r="H150" s="18">
        <f t="shared" si="4"/>
        <v>51.599999999999994</v>
      </c>
      <c r="I150" s="13">
        <f t="shared" si="5"/>
        <v>3</v>
      </c>
    </row>
    <row r="151" spans="1:9" ht="14.25">
      <c r="A151" s="3">
        <v>80679</v>
      </c>
      <c r="B151" s="3" t="s">
        <v>114</v>
      </c>
      <c r="C151" s="4">
        <v>6</v>
      </c>
      <c r="D151" s="5">
        <v>74</v>
      </c>
      <c r="E151" s="5">
        <v>47</v>
      </c>
      <c r="F151" s="10">
        <v>42</v>
      </c>
      <c r="G151" s="10">
        <v>5</v>
      </c>
      <c r="H151" s="18">
        <f t="shared" si="4"/>
        <v>55.099999999999994</v>
      </c>
      <c r="I151" s="13">
        <f t="shared" si="5"/>
        <v>4</v>
      </c>
    </row>
    <row r="152" spans="1:9" ht="14.25">
      <c r="A152" s="3">
        <v>80686</v>
      </c>
      <c r="B152" s="3" t="s">
        <v>21</v>
      </c>
      <c r="C152" s="4">
        <v>6</v>
      </c>
      <c r="D152" s="5">
        <v>70</v>
      </c>
      <c r="E152" s="5">
        <v>81</v>
      </c>
      <c r="F152" s="10">
        <v>40</v>
      </c>
      <c r="G152" s="10">
        <v>40</v>
      </c>
      <c r="H152" s="18">
        <f t="shared" si="4"/>
        <v>77.3</v>
      </c>
      <c r="I152" s="13">
        <f t="shared" si="5"/>
        <v>5</v>
      </c>
    </row>
    <row r="153" spans="1:9" ht="14.25">
      <c r="A153" s="3">
        <v>80704</v>
      </c>
      <c r="B153" s="3" t="s">
        <v>60</v>
      </c>
      <c r="C153" s="4">
        <v>6</v>
      </c>
      <c r="D153" s="5">
        <v>49</v>
      </c>
      <c r="E153" s="5">
        <v>78</v>
      </c>
      <c r="F153" s="10">
        <v>45</v>
      </c>
      <c r="G153" s="10">
        <v>3</v>
      </c>
      <c r="H153" s="18">
        <f t="shared" si="4"/>
        <v>57.3</v>
      </c>
      <c r="I153" s="13">
        <f t="shared" si="5"/>
        <v>4</v>
      </c>
    </row>
    <row r="154" spans="1:9" ht="14.25">
      <c r="A154" s="3">
        <v>80712</v>
      </c>
      <c r="B154" s="3" t="s">
        <v>141</v>
      </c>
      <c r="C154" s="4">
        <v>6</v>
      </c>
      <c r="D154" s="5">
        <v>70</v>
      </c>
      <c r="E154" s="5">
        <v>91</v>
      </c>
      <c r="F154" s="10">
        <v>45</v>
      </c>
      <c r="G154" s="10">
        <v>35</v>
      </c>
      <c r="H154" s="18">
        <f t="shared" si="4"/>
        <v>80.3</v>
      </c>
      <c r="I154" s="13">
        <f t="shared" si="5"/>
        <v>5</v>
      </c>
    </row>
    <row r="155" spans="1:9" ht="14.25">
      <c r="A155" s="3">
        <v>80722</v>
      </c>
      <c r="B155" s="3" t="s">
        <v>96</v>
      </c>
      <c r="C155" s="4">
        <v>6</v>
      </c>
      <c r="D155" s="5">
        <v>68</v>
      </c>
      <c r="E155" s="5">
        <v>70</v>
      </c>
      <c r="F155" s="10">
        <v>45</v>
      </c>
      <c r="G155" s="10">
        <v>10</v>
      </c>
      <c r="H155" s="18">
        <f t="shared" si="4"/>
        <v>63.4</v>
      </c>
      <c r="I155" s="13">
        <f t="shared" si="5"/>
        <v>4</v>
      </c>
    </row>
    <row r="156" spans="1:9" ht="14.25">
      <c r="A156" s="3">
        <v>80728</v>
      </c>
      <c r="B156" s="3" t="s">
        <v>61</v>
      </c>
      <c r="C156" s="4">
        <v>6</v>
      </c>
      <c r="D156" s="5">
        <v>57</v>
      </c>
      <c r="E156" s="5">
        <v>52</v>
      </c>
      <c r="F156" s="10">
        <v>40</v>
      </c>
      <c r="G156" s="10">
        <v>0</v>
      </c>
      <c r="H156" s="18">
        <f t="shared" si="4"/>
        <v>48.699999999999996</v>
      </c>
      <c r="I156" s="13">
        <f t="shared" si="5"/>
        <v>3</v>
      </c>
    </row>
    <row r="157" spans="1:9" ht="14.25">
      <c r="A157" s="3">
        <v>80731</v>
      </c>
      <c r="B157" s="3" t="s">
        <v>155</v>
      </c>
      <c r="C157" s="4">
        <v>6</v>
      </c>
      <c r="D157" s="5">
        <v>71</v>
      </c>
      <c r="E157" s="5">
        <v>80</v>
      </c>
      <c r="F157" s="10">
        <v>48</v>
      </c>
      <c r="G157" s="10">
        <v>10</v>
      </c>
      <c r="H157" s="18">
        <f t="shared" si="4"/>
        <v>68.5</v>
      </c>
      <c r="I157" s="13">
        <f t="shared" si="5"/>
        <v>4</v>
      </c>
    </row>
    <row r="158" spans="1:9" ht="14.25">
      <c r="A158" s="3">
        <v>80736</v>
      </c>
      <c r="B158" s="3" t="s">
        <v>134</v>
      </c>
      <c r="C158" s="4">
        <v>6</v>
      </c>
      <c r="D158" s="5">
        <v>18</v>
      </c>
      <c r="E158" s="5">
        <v>54</v>
      </c>
      <c r="F158" s="10">
        <v>25</v>
      </c>
      <c r="G158" s="10">
        <v>0</v>
      </c>
      <c r="H158" s="18">
        <f t="shared" si="4"/>
        <v>31.599999999999998</v>
      </c>
      <c r="I158" s="13">
        <f t="shared" si="5"/>
        <v>2</v>
      </c>
    </row>
    <row r="159" spans="1:9" ht="14.25">
      <c r="A159" s="3">
        <v>80742</v>
      </c>
      <c r="B159" s="3" t="s">
        <v>33</v>
      </c>
      <c r="C159" s="4">
        <v>6</v>
      </c>
      <c r="D159" s="5"/>
      <c r="E159" s="5"/>
      <c r="F159" s="10"/>
      <c r="G159" s="10"/>
      <c r="H159" s="18">
        <f t="shared" si="4"/>
        <v>0</v>
      </c>
      <c r="I159" s="13">
        <f t="shared" si="5"/>
        <v>2</v>
      </c>
    </row>
    <row r="160" spans="1:9" ht="14.25">
      <c r="A160" s="3">
        <v>80745</v>
      </c>
      <c r="B160" s="3" t="s">
        <v>98</v>
      </c>
      <c r="C160" s="4">
        <v>6</v>
      </c>
      <c r="D160" s="5">
        <v>53</v>
      </c>
      <c r="E160" s="5">
        <v>79</v>
      </c>
      <c r="F160" s="10">
        <v>45</v>
      </c>
      <c r="G160" s="10">
        <v>35</v>
      </c>
      <c r="H160" s="18">
        <f t="shared" si="4"/>
        <v>71.6</v>
      </c>
      <c r="I160" s="13">
        <f t="shared" si="5"/>
        <v>5</v>
      </c>
    </row>
    <row r="161" spans="1:9" ht="14.25">
      <c r="A161" s="3">
        <v>80755</v>
      </c>
      <c r="B161" s="3" t="s">
        <v>24</v>
      </c>
      <c r="C161" s="4">
        <v>6</v>
      </c>
      <c r="D161" s="5">
        <v>41</v>
      </c>
      <c r="E161" s="5">
        <v>25</v>
      </c>
      <c r="F161" s="10"/>
      <c r="G161" s="10"/>
      <c r="H161" s="18">
        <f t="shared" si="4"/>
        <v>19.799999999999997</v>
      </c>
      <c r="I161" s="13">
        <f t="shared" si="5"/>
        <v>2</v>
      </c>
    </row>
    <row r="162" spans="1:9" ht="14.25">
      <c r="A162" s="3">
        <v>80762</v>
      </c>
      <c r="B162" s="3" t="s">
        <v>79</v>
      </c>
      <c r="C162" s="4">
        <v>6</v>
      </c>
      <c r="D162" s="5">
        <v>4</v>
      </c>
      <c r="E162" s="5"/>
      <c r="F162" s="10"/>
      <c r="G162" s="10"/>
      <c r="H162" s="18">
        <f t="shared" si="4"/>
        <v>1.2</v>
      </c>
      <c r="I162" s="13">
        <f t="shared" si="5"/>
        <v>2</v>
      </c>
    </row>
    <row r="163" spans="1:9" ht="14.25">
      <c r="A163" s="3">
        <v>80773</v>
      </c>
      <c r="B163" s="3" t="s">
        <v>65</v>
      </c>
      <c r="C163" s="4">
        <v>6</v>
      </c>
      <c r="D163" s="5">
        <v>66</v>
      </c>
      <c r="E163" s="5">
        <v>52</v>
      </c>
      <c r="F163" s="10">
        <v>40</v>
      </c>
      <c r="G163" s="10">
        <v>10</v>
      </c>
      <c r="H163" s="18">
        <f t="shared" si="4"/>
        <v>55.4</v>
      </c>
      <c r="I163" s="13">
        <f t="shared" si="5"/>
        <v>4</v>
      </c>
    </row>
    <row r="164" spans="1:9" ht="14.25">
      <c r="A164" s="3">
        <v>80781</v>
      </c>
      <c r="B164" s="3" t="s">
        <v>37</v>
      </c>
      <c r="C164" s="4">
        <v>6</v>
      </c>
      <c r="D164" s="5">
        <v>13</v>
      </c>
      <c r="E164" s="5">
        <v>0</v>
      </c>
      <c r="F164" s="10"/>
      <c r="G164" s="10"/>
      <c r="H164" s="18">
        <f t="shared" si="4"/>
        <v>3.9</v>
      </c>
      <c r="I164" s="13">
        <f t="shared" si="5"/>
        <v>2</v>
      </c>
    </row>
    <row r="165" spans="1:9" ht="14.25">
      <c r="A165" s="3">
        <v>80783</v>
      </c>
      <c r="B165" s="3" t="s">
        <v>92</v>
      </c>
      <c r="C165" s="4">
        <v>6</v>
      </c>
      <c r="D165" s="5">
        <v>10</v>
      </c>
      <c r="E165" s="5">
        <v>15</v>
      </c>
      <c r="F165" s="10">
        <v>15</v>
      </c>
      <c r="G165" s="10">
        <v>0</v>
      </c>
      <c r="H165" s="18">
        <f t="shared" si="4"/>
        <v>13.5</v>
      </c>
      <c r="I165" s="13">
        <f t="shared" si="5"/>
        <v>2</v>
      </c>
    </row>
  </sheetData>
  <sheetProtection/>
  <mergeCells count="7">
    <mergeCell ref="O3:Q3"/>
    <mergeCell ref="K3:N3"/>
    <mergeCell ref="K4:N4"/>
    <mergeCell ref="K5:N5"/>
    <mergeCell ref="K6:N6"/>
    <mergeCell ref="K7:N7"/>
    <mergeCell ref="K8:N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2011-11-21T10:37:53Z</dcterms:created>
  <dcterms:modified xsi:type="dcterms:W3CDTF">2012-02-12T14:22:46Z</dcterms:modified>
  <cp:category/>
  <cp:version/>
  <cp:contentType/>
  <cp:contentStatus/>
</cp:coreProperties>
</file>