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Зимна сесия, Инф" sheetId="1" state="visible" r:id="rId2"/>
    <sheet name="Сесия 2 - КН1" sheetId="2" state="visible" r:id="rId3"/>
    <sheet name="Поправка" sheetId="3" state="visible" r:id="rId4"/>
    <sheet name="rf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<sst xmlns="http://schemas.openxmlformats.org/spreadsheetml/2006/main" count="292" uniqueCount="196">
  <si>
    <t xml:space="preserve">ф.н.</t>
  </si>
  <si>
    <t xml:space="preserve">име</t>
  </si>
  <si>
    <t xml:space="preserve">група</t>
  </si>
  <si>
    <t xml:space="preserve">TF, %</t>
  </si>
  <si>
    <t xml:space="preserve">TF</t>
  </si>
  <si>
    <t xml:space="preserve">точки изпит</t>
  </si>
  <si>
    <t xml:space="preserve">освободен</t>
  </si>
  <si>
    <t xml:space="preserve">допуснат</t>
  </si>
  <si>
    <t xml:space="preserve">TP, %</t>
  </si>
  <si>
    <t xml:space="preserve">TP</t>
  </si>
  <si>
    <t xml:space="preserve">S 1</t>
  </si>
  <si>
    <t xml:space="preserve">S 2</t>
  </si>
  <si>
    <t xml:space="preserve">S 3</t>
  </si>
  <si>
    <t xml:space="preserve">S 4</t>
  </si>
  <si>
    <t xml:space="preserve">C 1</t>
  </si>
  <si>
    <t xml:space="preserve">C 2</t>
  </si>
  <si>
    <t xml:space="preserve">T 1</t>
  </si>
  <si>
    <t xml:space="preserve">T 2</t>
  </si>
  <si>
    <t xml:space="preserve">протокол</t>
  </si>
  <si>
    <t xml:space="preserve">Max von Sydow</t>
  </si>
  <si>
    <t xml:space="preserve">Стойчо Ганчев Ганчев</t>
  </si>
  <si>
    <t xml:space="preserve">*</t>
  </si>
  <si>
    <t xml:space="preserve">Борислав Венциславов Ботев</t>
  </si>
  <si>
    <t xml:space="preserve">Кристиян Владимиров Касабов</t>
  </si>
  <si>
    <t xml:space="preserve">Христо Владимиров Демирев</t>
  </si>
  <si>
    <t xml:space="preserve">Александър Александров Кръстев</t>
  </si>
  <si>
    <t xml:space="preserve">Марина Пламенова Тодорова</t>
  </si>
  <si>
    <t xml:space="preserve">Александра Емил Пенева</t>
  </si>
  <si>
    <t xml:space="preserve">Илиян Георгиев Руйков</t>
  </si>
  <si>
    <t xml:space="preserve">Димитър Георгиев Атанасов</t>
  </si>
  <si>
    <t xml:space="preserve">Юлиан Марианов Стоев</t>
  </si>
  <si>
    <t xml:space="preserve">Димо Андонов Дончев</t>
  </si>
  <si>
    <t xml:space="preserve">Таня Живкова Желева</t>
  </si>
  <si>
    <t xml:space="preserve">Александър Емилов Велинов</t>
  </si>
  <si>
    <t xml:space="preserve">Меглена Евгениева Стефанова</t>
  </si>
  <si>
    <t xml:space="preserve">Тодор Цветанов Тодоров</t>
  </si>
  <si>
    <t xml:space="preserve">Ивайло Стоянов Вътев</t>
  </si>
  <si>
    <t xml:space="preserve">Дако Валентинов Димов</t>
  </si>
  <si>
    <t xml:space="preserve">Денис Чунг Нгуен</t>
  </si>
  <si>
    <t xml:space="preserve">Александър Вилиянов Димитров</t>
  </si>
  <si>
    <t xml:space="preserve">Александра Людмилова Георгиева</t>
  </si>
  <si>
    <t xml:space="preserve">Марио Димитров Стоев</t>
  </si>
  <si>
    <t xml:space="preserve">Александър Викторов Бакалов</t>
  </si>
  <si>
    <t xml:space="preserve">Николай Любомиров Стефанов</t>
  </si>
  <si>
    <t xml:space="preserve">Петко Красимиров Каменов</t>
  </si>
  <si>
    <t xml:space="preserve">Симеон Симеонов Пашов</t>
  </si>
  <si>
    <t xml:space="preserve">Мирослав Николаев Парапанов</t>
  </si>
  <si>
    <t xml:space="preserve">Даниел Здравков Стоянов</t>
  </si>
  <si>
    <t xml:space="preserve">Марио Митков Марков</t>
  </si>
  <si>
    <t xml:space="preserve">Николай Василев Станев</t>
  </si>
  <si>
    <t xml:space="preserve">Йордан Лилянов Попов</t>
  </si>
  <si>
    <t xml:space="preserve">Йордан Иванов Цолов</t>
  </si>
  <si>
    <t xml:space="preserve">Росен Калинов Витлянов</t>
  </si>
  <si>
    <t xml:space="preserve">Александър Пейчев Пеев</t>
  </si>
  <si>
    <t xml:space="preserve">Александър Константинов Костов</t>
  </si>
  <si>
    <t xml:space="preserve">Емил Велинов Пасков</t>
  </si>
  <si>
    <t xml:space="preserve">Алие Саит Башева</t>
  </si>
  <si>
    <t xml:space="preserve">Даниела Златкова Палова</t>
  </si>
  <si>
    <t xml:space="preserve">Нели Бориславова Беремска</t>
  </si>
  <si>
    <t xml:space="preserve">Катерина Кирилова Колева</t>
  </si>
  <si>
    <t xml:space="preserve">Таня Стефанова Послийска</t>
  </si>
  <si>
    <t xml:space="preserve">Николета Красимирова Бобочева</t>
  </si>
  <si>
    <t xml:space="preserve">Кристиян Митков Димитров</t>
  </si>
  <si>
    <t xml:space="preserve">Ясен Любомиров Алексиев</t>
  </si>
  <si>
    <t xml:space="preserve">Траян Танчев Господинов</t>
  </si>
  <si>
    <t xml:space="preserve">Искендер Чавдаров Чобанов</t>
  </si>
  <si>
    <t xml:space="preserve">Гергана Запрянова Топалова</t>
  </si>
  <si>
    <t xml:space="preserve">Румен Стефанов Димитров</t>
  </si>
  <si>
    <t xml:space="preserve">Йонко Свиленов Йонков</t>
  </si>
  <si>
    <t xml:space="preserve">Християна Станиславова Николова</t>
  </si>
  <si>
    <t xml:space="preserve">Никола Петьов Методиев</t>
  </si>
  <si>
    <t xml:space="preserve">Кардам Кирилов Гергов</t>
  </si>
  <si>
    <t xml:space="preserve">Боян Германов Щърбанов</t>
  </si>
  <si>
    <t xml:space="preserve">Ана Петрова Петрова</t>
  </si>
  <si>
    <t xml:space="preserve">Благовеста Николаева Симонова</t>
  </si>
  <si>
    <t xml:space="preserve">Емил Христов Иваничков</t>
  </si>
  <si>
    <t xml:space="preserve">Ангел Димитров Димитров</t>
  </si>
  <si>
    <t xml:space="preserve">Ралица Любомирова Попова</t>
  </si>
  <si>
    <t xml:space="preserve">Симеон Дианов Ангелов</t>
  </si>
  <si>
    <t xml:space="preserve">Антон Димитров Александров</t>
  </si>
  <si>
    <t xml:space="preserve">Васил Стоянов Иванов</t>
  </si>
  <si>
    <t xml:space="preserve">Йоана Мирославова Балчева</t>
  </si>
  <si>
    <t xml:space="preserve">Александър Бисеров Балев</t>
  </si>
  <si>
    <t xml:space="preserve">Кристина Василева Трендафилова</t>
  </si>
  <si>
    <t xml:space="preserve">Галя Венциславова Петрова</t>
  </si>
  <si>
    <t xml:space="preserve">Георги Георгиев Газепов</t>
  </si>
  <si>
    <t xml:space="preserve">Момчил Веселинов Маринов</t>
  </si>
  <si>
    <t xml:space="preserve">Мария Мартинова Дачева</t>
  </si>
  <si>
    <t xml:space="preserve">Георги Александров Куклев</t>
  </si>
  <si>
    <t xml:space="preserve">Явор Пламенов Григоров</t>
  </si>
  <si>
    <t xml:space="preserve">Елисавета Димитрова Попова</t>
  </si>
  <si>
    <t xml:space="preserve">Стефан Славов Георгиев</t>
  </si>
  <si>
    <t xml:space="preserve">Анна Николаева Влахова</t>
  </si>
  <si>
    <t xml:space="preserve">Людмил Даниелов Данаилов</t>
  </si>
  <si>
    <t xml:space="preserve">Иван Бисеров Борисов</t>
  </si>
  <si>
    <t xml:space="preserve">Християн Валентинов Тонев</t>
  </si>
  <si>
    <t xml:space="preserve">Алекс Александров Петров</t>
  </si>
  <si>
    <t xml:space="preserve">Иво Митков Илчев</t>
  </si>
  <si>
    <t xml:space="preserve">Ивайло Пламенов Панайотов</t>
  </si>
  <si>
    <t xml:space="preserve">Карина Георгиева Георгиева</t>
  </si>
  <si>
    <t xml:space="preserve">Иван Руменов Йочев</t>
  </si>
  <si>
    <t xml:space="preserve">Кристиян Стоянов Стоянов</t>
  </si>
  <si>
    <t xml:space="preserve">Михаел Христов Златев</t>
  </si>
  <si>
    <t xml:space="preserve">Кристиян Яворов Симов</t>
  </si>
  <si>
    <t xml:space="preserve">Ник Киров</t>
  </si>
  <si>
    <t xml:space="preserve">4к</t>
  </si>
  <si>
    <t xml:space="preserve">Ася Русанова</t>
  </si>
  <si>
    <t xml:space="preserve">Борис Янчев</t>
  </si>
  <si>
    <t xml:space="preserve">Георги Джамбазов</t>
  </si>
  <si>
    <t xml:space="preserve">КИ</t>
  </si>
  <si>
    <t xml:space="preserve">точки
изпитточки
изпитточки
изпитточки
изпит</t>
  </si>
  <si>
    <t xml:space="preserve">осв.?</t>
  </si>
  <si>
    <t xml:space="preserve">Жулияна Узунова</t>
  </si>
  <si>
    <t xml:space="preserve">Георги Колев</t>
  </si>
  <si>
    <t xml:space="preserve">Иван Марков</t>
  </si>
  <si>
    <t xml:space="preserve">Мина Букова</t>
  </si>
  <si>
    <t xml:space="preserve">Светлин Стойков</t>
  </si>
  <si>
    <t xml:space="preserve">Румен Стоянов</t>
  </si>
  <si>
    <t xml:space="preserve">Кристиян Селвелиев</t>
  </si>
  <si>
    <t xml:space="preserve">Вяра Иванова</t>
  </si>
  <si>
    <t xml:space="preserve">Радина Крушарска</t>
  </si>
  <si>
    <t xml:space="preserve">Андрей Продромов</t>
  </si>
  <si>
    <t xml:space="preserve">Ангел Ангелов</t>
  </si>
  <si>
    <t xml:space="preserve">Калоян Тодоров</t>
  </si>
  <si>
    <t xml:space="preserve">Цветелин Георгиев</t>
  </si>
  <si>
    <t xml:space="preserve">Мария Папазова</t>
  </si>
  <si>
    <t xml:space="preserve">Константин Журебанов</t>
  </si>
  <si>
    <t xml:space="preserve">Анна Борачева</t>
  </si>
  <si>
    <t xml:space="preserve">протокол?</t>
  </si>
  <si>
    <t xml:space="preserve">Мария-Магдалена Желязкова</t>
  </si>
  <si>
    <t xml:space="preserve">Теодора Димитрова</t>
  </si>
  <si>
    <t xml:space="preserve">Лазарина Рабаджиева</t>
  </si>
  <si>
    <t xml:space="preserve">Цветан Иванов</t>
  </si>
  <si>
    <t xml:space="preserve">Теодор Стойков</t>
  </si>
  <si>
    <t xml:space="preserve">Илиана Йорданова</t>
  </si>
  <si>
    <t xml:space="preserve">Борислав Цветков</t>
  </si>
  <si>
    <t xml:space="preserve">Димитър Калмадански</t>
  </si>
  <si>
    <t xml:space="preserve">Александър Байчев</t>
  </si>
  <si>
    <t xml:space="preserve">Павел Романов</t>
  </si>
  <si>
    <t xml:space="preserve">Денислав Михалев</t>
  </si>
  <si>
    <t xml:space="preserve">Хюлиа Мустафа</t>
  </si>
  <si>
    <t xml:space="preserve">Стоян Николов</t>
  </si>
  <si>
    <t xml:space="preserve">Виктор Георгиев</t>
  </si>
  <si>
    <t xml:space="preserve">Виктор Йотов</t>
  </si>
  <si>
    <t xml:space="preserve">Даниел Туечки</t>
  </si>
  <si>
    <t xml:space="preserve">Лазар Присов</t>
  </si>
  <si>
    <t xml:space="preserve">Александър Георгиев</t>
  </si>
  <si>
    <t xml:space="preserve">Добрин Вълков</t>
  </si>
  <si>
    <t xml:space="preserve">Иван-Асен Чакъров</t>
  </si>
  <si>
    <t xml:space="preserve">Явор Тодоров</t>
  </si>
  <si>
    <t xml:space="preserve">Тодор Георгиев</t>
  </si>
  <si>
    <t xml:space="preserve">Мартин Стоенчев</t>
  </si>
  <si>
    <t xml:space="preserve">Иван Николов</t>
  </si>
  <si>
    <t xml:space="preserve">Николай Гочев</t>
  </si>
  <si>
    <t xml:space="preserve">Ростислав Цачев</t>
  </si>
  <si>
    <t xml:space="preserve">Виктор Терзиев</t>
  </si>
  <si>
    <t xml:space="preserve">Йордан Петков</t>
  </si>
  <si>
    <t xml:space="preserve">Габриела Петрова</t>
  </si>
  <si>
    <t xml:space="preserve">Димитър Ганев</t>
  </si>
  <si>
    <t xml:space="preserve">Цветослав Кирилов</t>
  </si>
  <si>
    <t xml:space="preserve">Сара Кольова</t>
  </si>
  <si>
    <t xml:space="preserve">Иван Ковачев</t>
  </si>
  <si>
    <t xml:space="preserve">точки
изпит</t>
  </si>
  <si>
    <t xml:space="preserve">Ростислав Георгиев</t>
  </si>
  <si>
    <t xml:space="preserve">няма</t>
  </si>
  <si>
    <t xml:space="preserve">Иван Гергинчанов</t>
  </si>
  <si>
    <t xml:space="preserve">Захари Феров</t>
  </si>
  <si>
    <t xml:space="preserve">Мария-Магдалена</t>
  </si>
  <si>
    <t xml:space="preserve">Стефан Генадиев</t>
  </si>
  <si>
    <t xml:space="preserve">Георги Киров</t>
  </si>
  <si>
    <t xml:space="preserve">Петя Кръстева</t>
  </si>
  <si>
    <t xml:space="preserve">Никола Мачорски</t>
  </si>
  <si>
    <t xml:space="preserve">Румен Йордакиев</t>
  </si>
  <si>
    <t xml:space="preserve">Светлодар Димитров</t>
  </si>
  <si>
    <t xml:space="preserve">Веселина Алексиева</t>
  </si>
  <si>
    <t xml:space="preserve">Дилиана Божинова</t>
  </si>
  <si>
    <t xml:space="preserve">Борислав Станкулов</t>
  </si>
  <si>
    <t xml:space="preserve">Иван Ганев</t>
  </si>
  <si>
    <t xml:space="preserve">Румана Дамянова</t>
  </si>
  <si>
    <t xml:space="preserve">Вяра Маринова</t>
  </si>
  <si>
    <t xml:space="preserve">Десислава Радкова</t>
  </si>
  <si>
    <t xml:space="preserve">Виолета Павлова</t>
  </si>
  <si>
    <t xml:space="preserve">Борислав Димитров</t>
  </si>
  <si>
    <t xml:space="preserve">преписва</t>
  </si>
  <si>
    <t xml:space="preserve">Сияна Стоянова</t>
  </si>
  <si>
    <t xml:space="preserve">Димитър Пенков</t>
  </si>
  <si>
    <t xml:space="preserve">Симеон Николов</t>
  </si>
  <si>
    <t xml:space="preserve">Сияна Николова</t>
  </si>
  <si>
    <t xml:space="preserve">Андрей Йорданов</t>
  </si>
  <si>
    <t xml:space="preserve">Мартин Петров</t>
  </si>
  <si>
    <t xml:space="preserve">Кристин Кирков</t>
  </si>
  <si>
    <t xml:space="preserve">Мартин Ценов</t>
  </si>
  <si>
    <t xml:space="preserve">Брой:</t>
  </si>
  <si>
    <t xml:space="preserve">от</t>
  </si>
  <si>
    <t xml:space="preserve">до</t>
  </si>
  <si>
    <t xml:space="preserve">Оценка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</si>
</sst>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##0.00"/>
  </numFmts>
  <fonts count="8">
    <font>
      <sz val="10"/>
      <name val="Arial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i val="true"/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EFEFEF"/>
        <bgColor rgb="FFF3F3F3"/>
      </patternFill>
    </fill>
    <fill>
      <patternFill patternType="solid">
        <fgColor rgb="FF81D41A"/>
        <bgColor rgb="FF969696"/>
      </patternFill>
    </fill>
    <fill>
      <patternFill patternType="solid">
        <fgColor rgb="FFC9DAF8"/>
        <bgColor rgb="FFEAD1DC"/>
      </patternFill>
    </fill>
    <fill>
      <patternFill patternType="solid">
        <fgColor rgb="FFEAD1DC"/>
        <bgColor rgb="FFC9DAF8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3F3F3"/>
        <bgColor rgb="FFEFEFEF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2" borderId="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2" borderId="2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2" borderId="4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2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2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2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5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6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6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5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5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7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7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8" borderId="8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8" xfId="2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dxfs count="7"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A4C2F4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3F3F3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4C2F4"/>
      <rgbColor rgb="FFFF99CC"/>
      <rgbColor rgb="FFCC99FF"/>
      <rgbColor rgb="FFEAD1DC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10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6" activePane="bottomLeft" state="frozen"/>
      <selection pane="topLeft" activeCell="A1" activeCellId="0" sqref="A1"/>
      <selection pane="bottomLeft" activeCell="R67" activeCellId="0" sqref="R67"/>
    </sheetView>
  </sheetViews>
  <sheetFormatPr defaultRowHeight="15.75" zeroHeight="false" outlineLevelRow="0" outlineLevelCol="0"/>
  <cols>
    <col collapsed="false" customWidth="true" hidden="false" outlineLevel="0" max="1" min="1" style="1" width="6.42"/>
    <col collapsed="false" customWidth="true" hidden="false" outlineLevel="0" max="2" min="2" style="1" width="32"/>
    <col collapsed="false" customWidth="true" hidden="false" outlineLevel="0" max="3" min="3" style="1" width="6.15"/>
    <col collapsed="false" customWidth="true" hidden="false" outlineLevel="0" max="6" min="4" style="1" width="9.71"/>
    <col collapsed="false" customWidth="true" hidden="false" outlineLevel="0" max="7" min="7" style="1" width="12.57"/>
    <col collapsed="false" customWidth="false" hidden="false" outlineLevel="0" max="8" min="8" style="1" width="11.57"/>
    <col collapsed="false" customWidth="true" hidden="false" outlineLevel="0" max="9" min="9" style="1" width="10.14"/>
    <col collapsed="false" customWidth="true" hidden="false" outlineLevel="0" max="11" min="10" style="1" width="9.71"/>
    <col collapsed="false" customWidth="true" hidden="false" outlineLevel="0" max="19" min="12" style="1" width="6.86"/>
    <col collapsed="false" customWidth="true" hidden="false" outlineLevel="0" max="1025" min="20" style="1" width="14.43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4" t="s">
        <v>2</v>
      </c>
      <c r="D1" s="3"/>
      <c r="E1" s="3" t="s">
        <v>3</v>
      </c>
      <c r="F1" s="3" t="s">
        <v>4</v>
      </c>
      <c r="G1" s="3" t="s">
        <v>5</v>
      </c>
      <c r="H1" s="3" t="s">
        <v>6</v>
      </c>
      <c r="I1" s="5" t="s">
        <v>7</v>
      </c>
      <c r="J1" s="5" t="s">
        <v>8</v>
      </c>
      <c r="K1" s="4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6" t="s">
        <v>18</v>
      </c>
    </row>
    <row r="2" customFormat="false" ht="12.75" hidden="false" customHeight="false" outlineLevel="0" collapsed="false">
      <c r="A2" s="7" t="n">
        <v>0</v>
      </c>
      <c r="B2" s="8" t="s">
        <v>19</v>
      </c>
      <c r="C2" s="9"/>
      <c r="D2" s="10"/>
      <c r="E2" s="10"/>
      <c r="F2" s="10"/>
      <c r="G2" s="10" t="n">
        <v>120</v>
      </c>
      <c r="H2" s="11"/>
      <c r="I2" s="12"/>
      <c r="J2" s="12" t="n">
        <f aca="false">ROUND(SUM(L2:S2)/120,2)</f>
        <v>1</v>
      </c>
      <c r="K2" s="13"/>
      <c r="L2" s="8" t="n">
        <v>15</v>
      </c>
      <c r="M2" s="8" t="n">
        <v>15</v>
      </c>
      <c r="N2" s="8" t="n">
        <v>15</v>
      </c>
      <c r="O2" s="8" t="n">
        <v>15</v>
      </c>
      <c r="P2" s="8" t="n">
        <v>15</v>
      </c>
      <c r="Q2" s="8" t="n">
        <v>15</v>
      </c>
      <c r="R2" s="8" t="n">
        <v>15</v>
      </c>
      <c r="S2" s="8" t="n">
        <v>15</v>
      </c>
      <c r="T2" s="6"/>
    </row>
    <row r="3" customFormat="false" ht="12.75" hidden="false" customHeight="false" outlineLevel="0" collapsed="false">
      <c r="A3" s="14" t="n">
        <v>45177</v>
      </c>
      <c r="B3" s="14" t="s">
        <v>20</v>
      </c>
      <c r="C3" s="15" t="n">
        <v>1</v>
      </c>
      <c r="D3" s="16" t="n">
        <f aca="false">VLOOKUP(E3,rf!$A$1:$C$6,3)</f>
        <v>2</v>
      </c>
      <c r="E3" s="17" t="n">
        <f aca="false">ROUND(F3/120,2)</f>
        <v>0</v>
      </c>
      <c r="F3" s="17" t="n">
        <f aca="false">0.65*K3+0.35*G3</f>
        <v>0</v>
      </c>
      <c r="H3" s="17" t="n">
        <f aca="false">AND(J3&gt;=0.7,SUM(R3:S3)&gt;=20)</f>
        <v>0</v>
      </c>
      <c r="I3" s="17" t="n">
        <f aca="false">(J3&gt;=0.4)</f>
        <v>0</v>
      </c>
      <c r="J3" s="17" t="n">
        <f aca="false">ROUND(K3/120,2)</f>
        <v>0</v>
      </c>
      <c r="K3" s="18" t="n">
        <f aca="false">SUM(L3:S3)</f>
        <v>0</v>
      </c>
      <c r="L3" s="14"/>
      <c r="M3" s="14"/>
      <c r="N3" s="14"/>
      <c r="O3" s="14"/>
      <c r="P3" s="14"/>
      <c r="Q3" s="14"/>
      <c r="R3" s="14"/>
      <c r="S3" s="14"/>
      <c r="T3" s="6" t="s">
        <v>21</v>
      </c>
    </row>
    <row r="4" customFormat="false" ht="12.75" hidden="false" customHeight="false" outlineLevel="0" collapsed="false">
      <c r="A4" s="14" t="n">
        <v>45201</v>
      </c>
      <c r="B4" s="14" t="s">
        <v>22</v>
      </c>
      <c r="C4" s="15" t="n">
        <v>1</v>
      </c>
      <c r="D4" s="16" t="n">
        <f aca="false">VLOOKUP(E4,rf!$A$1:$C$6,3)</f>
        <v>2</v>
      </c>
      <c r="E4" s="17" t="n">
        <f aca="false">ROUND(F4/120,2)</f>
        <v>0</v>
      </c>
      <c r="F4" s="17" t="n">
        <f aca="false">0.65*K4+0.35*G4</f>
        <v>0</v>
      </c>
      <c r="G4" s="19"/>
      <c r="H4" s="17" t="n">
        <f aca="false">AND(J4&gt;=0.7,SUM(R4:S4)&gt;=20)</f>
        <v>0</v>
      </c>
      <c r="I4" s="17" t="n">
        <f aca="false">(J4&gt;=0.4)</f>
        <v>0</v>
      </c>
      <c r="J4" s="17" t="n">
        <f aca="false">ROUND(K4/120,2)</f>
        <v>0</v>
      </c>
      <c r="K4" s="18" t="n">
        <f aca="false">SUM(L4:S4)</f>
        <v>0</v>
      </c>
      <c r="L4" s="14"/>
      <c r="M4" s="14"/>
      <c r="N4" s="14"/>
      <c r="O4" s="14"/>
      <c r="T4" s="6" t="s">
        <v>21</v>
      </c>
    </row>
    <row r="5" customFormat="false" ht="12.75" hidden="false" customHeight="false" outlineLevel="0" collapsed="false">
      <c r="A5" s="14" t="n">
        <v>45260</v>
      </c>
      <c r="B5" s="14" t="s">
        <v>23</v>
      </c>
      <c r="C5" s="15" t="n">
        <v>1</v>
      </c>
      <c r="D5" s="16" t="n">
        <f aca="false">VLOOKUP(E5,rf!$A$1:$C$6,3)</f>
        <v>2</v>
      </c>
      <c r="E5" s="20" t="n">
        <f aca="false">ROUND(F5/120,2)</f>
        <v>0</v>
      </c>
      <c r="F5" s="20" t="n">
        <f aca="false">0.65*K5+0.35*G5</f>
        <v>0</v>
      </c>
      <c r="G5" s="19"/>
      <c r="H5" s="17" t="n">
        <f aca="false">AND(J5&gt;=0.7,SUM(R5:S5)&gt;=20)</f>
        <v>0</v>
      </c>
      <c r="I5" s="17" t="n">
        <f aca="false">(J5&gt;=0.4)</f>
        <v>0</v>
      </c>
      <c r="J5" s="17" t="n">
        <f aca="false">ROUND(K5/120,2)</f>
        <v>0</v>
      </c>
      <c r="K5" s="18" t="n">
        <f aca="false">SUM(L5:S5)</f>
        <v>0</v>
      </c>
      <c r="L5" s="14"/>
      <c r="M5" s="14"/>
      <c r="N5" s="14"/>
      <c r="O5" s="14"/>
      <c r="R5" s="1" t="n">
        <v>0</v>
      </c>
      <c r="S5" s="1" t="n">
        <v>0</v>
      </c>
      <c r="T5" s="6" t="s">
        <v>21</v>
      </c>
    </row>
    <row r="6" customFormat="false" ht="12.75" hidden="false" customHeight="false" outlineLevel="0" collapsed="false">
      <c r="A6" s="14" t="n">
        <v>45276</v>
      </c>
      <c r="B6" s="14" t="s">
        <v>24</v>
      </c>
      <c r="C6" s="15" t="n">
        <v>1</v>
      </c>
      <c r="D6" s="16" t="n">
        <f aca="false">VLOOKUP(E6,rf!$A$1:$C$6,3)</f>
        <v>2</v>
      </c>
      <c r="E6" s="17" t="n">
        <f aca="false">ROUND(F6/120,2)</f>
        <v>0</v>
      </c>
      <c r="F6" s="17" t="n">
        <f aca="false">0.65*K6+0.35*G6</f>
        <v>0</v>
      </c>
      <c r="H6" s="17" t="n">
        <f aca="false">AND(J6&gt;=0.7,SUM(R6:S6)&gt;=20)</f>
        <v>0</v>
      </c>
      <c r="I6" s="17" t="n">
        <f aca="false">(J6&gt;=0.4)</f>
        <v>0</v>
      </c>
      <c r="J6" s="17" t="n">
        <f aca="false">ROUND(K6/120,2)</f>
        <v>0</v>
      </c>
      <c r="K6" s="18" t="n">
        <f aca="false">SUM(L6:S6)</f>
        <v>0</v>
      </c>
      <c r="L6" s="14"/>
      <c r="M6" s="14"/>
      <c r="N6" s="14"/>
      <c r="O6" s="14"/>
      <c r="P6" s="14"/>
      <c r="Q6" s="14"/>
      <c r="R6" s="14"/>
      <c r="S6" s="14"/>
      <c r="T6" s="6" t="s">
        <v>21</v>
      </c>
    </row>
    <row r="7" customFormat="false" ht="12.75" hidden="false" customHeight="false" outlineLevel="0" collapsed="false">
      <c r="A7" s="14" t="n">
        <v>45314</v>
      </c>
      <c r="B7" s="14" t="s">
        <v>25</v>
      </c>
      <c r="C7" s="15" t="n">
        <v>1</v>
      </c>
      <c r="D7" s="16" t="n">
        <f aca="false">VLOOKUP(E7,rf!$A$1:$C$6,3)</f>
        <v>2</v>
      </c>
      <c r="E7" s="17" t="n">
        <f aca="false">ROUND(F7/120,2)</f>
        <v>0</v>
      </c>
      <c r="F7" s="17" t="n">
        <f aca="false">0.65*K7+0.35*G7</f>
        <v>0</v>
      </c>
      <c r="H7" s="17" t="n">
        <f aca="false">AND(J7&gt;=0.7,SUM(R7:S7)&gt;=20)</f>
        <v>0</v>
      </c>
      <c r="I7" s="17" t="n">
        <f aca="false">(J7&gt;=0.4)</f>
        <v>0</v>
      </c>
      <c r="J7" s="17" t="n">
        <f aca="false">ROUND(K7/120,2)</f>
        <v>0</v>
      </c>
      <c r="K7" s="18" t="n">
        <f aca="false">SUM(L7:S7)</f>
        <v>0</v>
      </c>
      <c r="L7" s="14"/>
      <c r="M7" s="14"/>
      <c r="N7" s="14"/>
      <c r="O7" s="14"/>
      <c r="P7" s="14"/>
      <c r="Q7" s="14"/>
      <c r="R7" s="14"/>
      <c r="S7" s="14"/>
      <c r="T7" s="6" t="s">
        <v>21</v>
      </c>
    </row>
    <row r="8" customFormat="false" ht="12.75" hidden="false" customHeight="false" outlineLevel="0" collapsed="false">
      <c r="A8" s="14" t="n">
        <v>45345</v>
      </c>
      <c r="B8" s="14" t="s">
        <v>26</v>
      </c>
      <c r="C8" s="15" t="n">
        <v>1</v>
      </c>
      <c r="D8" s="16" t="n">
        <f aca="false">VLOOKUP(E8,rf!$A$1:$C$6,3)</f>
        <v>2</v>
      </c>
      <c r="E8" s="20" t="n">
        <f aca="false">ROUND(F8/120,2)</f>
        <v>0</v>
      </c>
      <c r="F8" s="20" t="n">
        <f aca="false">0.65*K8+0.35*G8</f>
        <v>0</v>
      </c>
      <c r="H8" s="17" t="n">
        <f aca="false">AND(J8&gt;=0.7,SUM(R8:S8)&gt;=20)</f>
        <v>0</v>
      </c>
      <c r="I8" s="17" t="n">
        <f aca="false">(J8&gt;=0.4)</f>
        <v>0</v>
      </c>
      <c r="J8" s="17" t="n">
        <f aca="false">ROUND(K8/120,2)</f>
        <v>0</v>
      </c>
      <c r="K8" s="18" t="n">
        <f aca="false">SUM(L8:S8)</f>
        <v>0</v>
      </c>
      <c r="L8" s="14"/>
      <c r="M8" s="14"/>
      <c r="N8" s="14"/>
      <c r="O8" s="14"/>
      <c r="P8" s="14"/>
      <c r="Q8" s="14"/>
      <c r="R8" s="14"/>
      <c r="S8" s="14"/>
      <c r="T8" s="6" t="s">
        <v>21</v>
      </c>
    </row>
    <row r="9" customFormat="false" ht="12.75" hidden="false" customHeight="false" outlineLevel="0" collapsed="false">
      <c r="A9" s="14" t="n">
        <v>45354</v>
      </c>
      <c r="B9" s="14" t="s">
        <v>27</v>
      </c>
      <c r="C9" s="15" t="n">
        <v>1</v>
      </c>
      <c r="D9" s="16" t="n">
        <f aca="false">VLOOKUP(E9,rf!$A$1:$C$6,3)</f>
        <v>2</v>
      </c>
      <c r="E9" s="17" t="n">
        <f aca="false">ROUND(F9/120,2)</f>
        <v>0.03</v>
      </c>
      <c r="F9" s="17" t="n">
        <f aca="false">0.65*K9+0.35*G9</f>
        <v>3.25</v>
      </c>
      <c r="H9" s="17" t="n">
        <f aca="false">AND(J9&gt;=0.7,SUM(R9:S9)&gt;=20)</f>
        <v>0</v>
      </c>
      <c r="I9" s="17" t="n">
        <f aca="false">(J9&gt;=0.4)</f>
        <v>0</v>
      </c>
      <c r="J9" s="17" t="n">
        <f aca="false">ROUND(K9/120,2)</f>
        <v>0.04</v>
      </c>
      <c r="K9" s="18" t="n">
        <f aca="false">SUM(L9:S9)</f>
        <v>5</v>
      </c>
      <c r="L9" s="14"/>
      <c r="M9" s="14"/>
      <c r="N9" s="14"/>
      <c r="O9" s="14"/>
      <c r="R9" s="1" t="n">
        <v>5</v>
      </c>
      <c r="S9" s="1" t="n">
        <v>0</v>
      </c>
      <c r="T9" s="6" t="s">
        <v>21</v>
      </c>
    </row>
    <row r="10" customFormat="false" ht="12.75" hidden="false" customHeight="false" outlineLevel="0" collapsed="false">
      <c r="A10" s="14" t="n">
        <v>45369</v>
      </c>
      <c r="B10" s="14" t="s">
        <v>28</v>
      </c>
      <c r="C10" s="15" t="n">
        <v>1</v>
      </c>
      <c r="D10" s="16" t="n">
        <f aca="false">VLOOKUP(E10,rf!$A$1:$C$6,3)</f>
        <v>2</v>
      </c>
      <c r="E10" s="17" t="n">
        <f aca="false">ROUND(F10/120,2)</f>
        <v>0</v>
      </c>
      <c r="F10" s="17" t="n">
        <f aca="false">0.65*K10+0.35*G10</f>
        <v>0</v>
      </c>
      <c r="H10" s="17" t="n">
        <f aca="false">AND(J10&gt;=0.7,SUM(R10:S10)&gt;=20)</f>
        <v>0</v>
      </c>
      <c r="I10" s="17" t="n">
        <f aca="false">(J10&gt;=0.4)</f>
        <v>0</v>
      </c>
      <c r="J10" s="17" t="n">
        <f aca="false">ROUND(K10/120,2)</f>
        <v>0</v>
      </c>
      <c r="K10" s="18" t="n">
        <f aca="false">SUM(L10:S10)</f>
        <v>0</v>
      </c>
      <c r="L10" s="14"/>
      <c r="M10" s="14"/>
      <c r="N10" s="14"/>
      <c r="O10" s="14"/>
      <c r="P10" s="14"/>
      <c r="Q10" s="14"/>
      <c r="R10" s="14"/>
      <c r="S10" s="14"/>
      <c r="T10" s="6" t="s">
        <v>21</v>
      </c>
    </row>
    <row r="11" customFormat="false" ht="12.75" hidden="false" customHeight="false" outlineLevel="0" collapsed="false">
      <c r="A11" s="14" t="n">
        <v>45382</v>
      </c>
      <c r="B11" s="14" t="s">
        <v>29</v>
      </c>
      <c r="C11" s="15" t="n">
        <v>1</v>
      </c>
      <c r="D11" s="16" t="n">
        <f aca="false">VLOOKUP(E11,rf!$A$1:$C$6,3)</f>
        <v>2</v>
      </c>
      <c r="E11" s="20" t="n">
        <f aca="false">ROUND(F11/120,2)</f>
        <v>0</v>
      </c>
      <c r="F11" s="20" t="n">
        <f aca="false">0.65*K11+0.35*G11</f>
        <v>0</v>
      </c>
      <c r="H11" s="17" t="n">
        <f aca="false">AND(J11&gt;=0.7,SUM(R11:S11)&gt;=20)</f>
        <v>0</v>
      </c>
      <c r="I11" s="17" t="n">
        <f aca="false">(J11&gt;=0.4)</f>
        <v>0</v>
      </c>
      <c r="J11" s="17" t="n">
        <f aca="false">ROUND(K11/120,2)</f>
        <v>0</v>
      </c>
      <c r="K11" s="18" t="n">
        <f aca="false">SUM(L11:S11)</f>
        <v>0</v>
      </c>
      <c r="L11" s="14"/>
      <c r="M11" s="14"/>
      <c r="N11" s="14"/>
      <c r="O11" s="14"/>
      <c r="P11" s="14"/>
      <c r="Q11" s="14"/>
      <c r="R11" s="14"/>
      <c r="S11" s="14"/>
      <c r="T11" s="6" t="s">
        <v>21</v>
      </c>
    </row>
    <row r="12" customFormat="false" ht="12.75" hidden="false" customHeight="false" outlineLevel="0" collapsed="false">
      <c r="A12" s="14" t="n">
        <v>45384</v>
      </c>
      <c r="B12" s="14" t="s">
        <v>30</v>
      </c>
      <c r="C12" s="15" t="n">
        <v>1</v>
      </c>
      <c r="D12" s="16" t="n">
        <f aca="false">VLOOKUP(E12,rf!$A$1:$C$6,3)</f>
        <v>2</v>
      </c>
      <c r="E12" s="17" t="n">
        <f aca="false">ROUND(F12/120,2)</f>
        <v>0</v>
      </c>
      <c r="F12" s="17" t="n">
        <f aca="false">0.65*K12+0.35*G12</f>
        <v>0</v>
      </c>
      <c r="H12" s="17" t="n">
        <f aca="false">AND(J12&gt;=0.7,SUM(R12:S12)&gt;=20)</f>
        <v>0</v>
      </c>
      <c r="I12" s="17" t="n">
        <f aca="false">(J12&gt;=0.4)</f>
        <v>0</v>
      </c>
      <c r="J12" s="17" t="n">
        <f aca="false">ROUND(K12/120,2)</f>
        <v>0</v>
      </c>
      <c r="K12" s="18" t="n">
        <f aca="false">SUM(L12:S12)</f>
        <v>0</v>
      </c>
      <c r="L12" s="14"/>
      <c r="M12" s="14"/>
      <c r="N12" s="14"/>
      <c r="O12" s="14"/>
      <c r="P12" s="14"/>
      <c r="Q12" s="14"/>
      <c r="R12" s="14"/>
      <c r="S12" s="14"/>
      <c r="T12" s="6" t="s">
        <v>21</v>
      </c>
    </row>
    <row r="13" customFormat="false" ht="12.75" hidden="false" customHeight="false" outlineLevel="0" collapsed="false">
      <c r="A13" s="14" t="n">
        <v>45394</v>
      </c>
      <c r="B13" s="14" t="s">
        <v>31</v>
      </c>
      <c r="C13" s="15" t="n">
        <v>1</v>
      </c>
      <c r="D13" s="16" t="n">
        <f aca="false">VLOOKUP(E13,rf!$A$1:$C$6,3)</f>
        <v>2</v>
      </c>
      <c r="E13" s="17" t="n">
        <f aca="false">ROUND(F13/120,2)</f>
        <v>0</v>
      </c>
      <c r="F13" s="17" t="n">
        <f aca="false">0.65*K13+0.35*G13</f>
        <v>0</v>
      </c>
      <c r="H13" s="17" t="n">
        <f aca="false">AND(J13&gt;=0.7,SUM(R13:S13)&gt;=20)</f>
        <v>0</v>
      </c>
      <c r="I13" s="17" t="n">
        <f aca="false">(J13&gt;=0.4)</f>
        <v>0</v>
      </c>
      <c r="J13" s="17" t="n">
        <f aca="false">ROUND(K13/120,2)</f>
        <v>0</v>
      </c>
      <c r="K13" s="18" t="n">
        <f aca="false">SUM(L13:S13)</f>
        <v>0</v>
      </c>
      <c r="L13" s="14"/>
      <c r="M13" s="14"/>
      <c r="N13" s="14"/>
      <c r="O13" s="14"/>
      <c r="P13" s="14"/>
      <c r="Q13" s="14"/>
      <c r="R13" s="14"/>
      <c r="S13" s="14"/>
      <c r="T13" s="6" t="s">
        <v>21</v>
      </c>
    </row>
    <row r="14" customFormat="false" ht="12.75" hidden="false" customHeight="false" outlineLevel="0" collapsed="false">
      <c r="A14" s="14" t="n">
        <v>45407</v>
      </c>
      <c r="B14" s="14" t="s">
        <v>32</v>
      </c>
      <c r="C14" s="15" t="n">
        <v>1</v>
      </c>
      <c r="D14" s="16" t="n">
        <f aca="false">VLOOKUP(E14,rf!$A$1:$C$6,3)</f>
        <v>2</v>
      </c>
      <c r="E14" s="20" t="n">
        <f aca="false">ROUND(F14/120,2)</f>
        <v>0</v>
      </c>
      <c r="F14" s="20" t="n">
        <f aca="false">0.65*K14+0.35*G14</f>
        <v>0</v>
      </c>
      <c r="H14" s="17" t="n">
        <f aca="false">AND(J14&gt;=0.7,SUM(R14:S14)&gt;=20)</f>
        <v>0</v>
      </c>
      <c r="I14" s="17" t="n">
        <f aca="false">(J14&gt;=0.4)</f>
        <v>0</v>
      </c>
      <c r="J14" s="17" t="n">
        <f aca="false">ROUND(K14/120,2)</f>
        <v>0</v>
      </c>
      <c r="K14" s="18" t="n">
        <f aca="false">SUM(L14:S14)</f>
        <v>0</v>
      </c>
      <c r="L14" s="14"/>
      <c r="M14" s="14"/>
      <c r="N14" s="14"/>
      <c r="O14" s="14"/>
      <c r="P14" s="14"/>
      <c r="Q14" s="14"/>
      <c r="R14" s="14"/>
      <c r="S14" s="14"/>
      <c r="T14" s="6" t="s">
        <v>21</v>
      </c>
    </row>
    <row r="15" customFormat="false" ht="12.75" hidden="false" customHeight="false" outlineLevel="0" collapsed="false">
      <c r="A15" s="14" t="n">
        <v>45416</v>
      </c>
      <c r="B15" s="14" t="s">
        <v>33</v>
      </c>
      <c r="C15" s="15" t="n">
        <v>1</v>
      </c>
      <c r="D15" s="16" t="n">
        <f aca="false">VLOOKUP(E15,rf!$A$1:$C$6,3)</f>
        <v>2</v>
      </c>
      <c r="E15" s="17" t="n">
        <f aca="false">ROUND(F15/120,2)</f>
        <v>0.07</v>
      </c>
      <c r="F15" s="17" t="n">
        <f aca="false">0.65*K15+0.35*G15</f>
        <v>7.8</v>
      </c>
      <c r="H15" s="17" t="n">
        <f aca="false">AND(J15&gt;=0.7,SUM(R15:S15)&gt;=20)</f>
        <v>0</v>
      </c>
      <c r="I15" s="17" t="n">
        <f aca="false">(J15&gt;=0.4)</f>
        <v>0</v>
      </c>
      <c r="J15" s="17" t="n">
        <f aca="false">ROUND(K15/120,2)</f>
        <v>0.1</v>
      </c>
      <c r="K15" s="18" t="n">
        <f aca="false">SUM(L15:S15)</f>
        <v>12</v>
      </c>
      <c r="L15" s="14"/>
      <c r="M15" s="14"/>
      <c r="N15" s="14"/>
      <c r="O15" s="14"/>
      <c r="P15" s="14"/>
      <c r="Q15" s="14"/>
      <c r="R15" s="14" t="n">
        <v>5</v>
      </c>
      <c r="S15" s="14" t="n">
        <v>7</v>
      </c>
      <c r="T15" s="6" t="s">
        <v>21</v>
      </c>
    </row>
    <row r="16" customFormat="false" ht="12.75" hidden="false" customHeight="false" outlineLevel="0" collapsed="false">
      <c r="A16" s="14" t="n">
        <v>45419</v>
      </c>
      <c r="B16" s="14" t="s">
        <v>34</v>
      </c>
      <c r="C16" s="15" t="n">
        <v>1</v>
      </c>
      <c r="D16" s="16" t="n">
        <f aca="false">VLOOKUP(E16,rf!$A$1:$C$6,3)</f>
        <v>2</v>
      </c>
      <c r="E16" s="17" t="n">
        <f aca="false">ROUND(F16/120,2)</f>
        <v>0.1</v>
      </c>
      <c r="F16" s="17" t="n">
        <f aca="false">0.65*K16+0.35*G16</f>
        <v>11.7</v>
      </c>
      <c r="H16" s="17" t="n">
        <f aca="false">AND(J16&gt;=0.7,SUM(R16:S16)&gt;=20)</f>
        <v>0</v>
      </c>
      <c r="I16" s="17" t="n">
        <f aca="false">(J16&gt;=0.4)</f>
        <v>0</v>
      </c>
      <c r="J16" s="17" t="n">
        <f aca="false">ROUND(K16/120,2)</f>
        <v>0.15</v>
      </c>
      <c r="K16" s="18" t="n">
        <f aca="false">SUM(L16:S16)</f>
        <v>18</v>
      </c>
      <c r="L16" s="14"/>
      <c r="M16" s="14"/>
      <c r="N16" s="14"/>
      <c r="O16" s="14"/>
      <c r="P16" s="14"/>
      <c r="Q16" s="14"/>
      <c r="R16" s="14" t="n">
        <v>15</v>
      </c>
      <c r="S16" s="14" t="n">
        <v>3</v>
      </c>
      <c r="T16" s="6" t="s">
        <v>21</v>
      </c>
    </row>
    <row r="17" customFormat="false" ht="12.75" hidden="false" customHeight="false" outlineLevel="0" collapsed="false">
      <c r="A17" s="14" t="n">
        <v>45428</v>
      </c>
      <c r="B17" s="14" t="s">
        <v>35</v>
      </c>
      <c r="C17" s="15" t="n">
        <v>1</v>
      </c>
      <c r="D17" s="16" t="n">
        <f aca="false">VLOOKUP(E17,rf!$A$1:$C$6,3)</f>
        <v>2</v>
      </c>
      <c r="E17" s="20" t="n">
        <f aca="false">ROUND(F17/120,2)</f>
        <v>0</v>
      </c>
      <c r="F17" s="20" t="n">
        <f aca="false">0.65*K17+0.35*G17</f>
        <v>0</v>
      </c>
      <c r="H17" s="17" t="n">
        <f aca="false">AND(J17&gt;=0.7,SUM(R17:S17)&gt;=20)</f>
        <v>0</v>
      </c>
      <c r="I17" s="17" t="n">
        <f aca="false">(J17&gt;=0.4)</f>
        <v>0</v>
      </c>
      <c r="J17" s="17" t="n">
        <f aca="false">ROUND(K17/120,2)</f>
        <v>0</v>
      </c>
      <c r="K17" s="18" t="n">
        <f aca="false">SUM(L17:S17)</f>
        <v>0</v>
      </c>
      <c r="L17" s="14"/>
      <c r="M17" s="14"/>
      <c r="N17" s="14"/>
      <c r="O17" s="14"/>
      <c r="P17" s="14"/>
      <c r="Q17" s="14"/>
      <c r="R17" s="14" t="n">
        <v>0</v>
      </c>
      <c r="S17" s="14" t="n">
        <v>0</v>
      </c>
      <c r="T17" s="6" t="s">
        <v>21</v>
      </c>
    </row>
    <row r="18" customFormat="false" ht="12.75" hidden="false" customHeight="false" outlineLevel="0" collapsed="false">
      <c r="A18" s="14" t="n">
        <v>45469</v>
      </c>
      <c r="B18" s="14" t="s">
        <v>36</v>
      </c>
      <c r="C18" s="15" t="n">
        <v>1</v>
      </c>
      <c r="D18" s="16" t="n">
        <f aca="false">VLOOKUP(E18,rf!$A$1:$C$6,3)</f>
        <v>2</v>
      </c>
      <c r="E18" s="17" t="n">
        <f aca="false">ROUND(F18/120,2)</f>
        <v>0</v>
      </c>
      <c r="F18" s="17" t="n">
        <f aca="false">0.65*K18+0.35*G18</f>
        <v>0</v>
      </c>
      <c r="H18" s="17" t="n">
        <f aca="false">AND(J18&gt;=0.7,SUM(R18:S18)&gt;=20)</f>
        <v>0</v>
      </c>
      <c r="I18" s="17" t="n">
        <f aca="false">(J18&gt;=0.4)</f>
        <v>0</v>
      </c>
      <c r="J18" s="17" t="n">
        <f aca="false">ROUND(K18/120,2)</f>
        <v>0</v>
      </c>
      <c r="K18" s="18" t="n">
        <f aca="false">SUM(L18:S18)</f>
        <v>0</v>
      </c>
      <c r="L18" s="14"/>
      <c r="M18" s="14"/>
      <c r="N18" s="14"/>
      <c r="O18" s="14"/>
      <c r="P18" s="14"/>
      <c r="Q18" s="14"/>
      <c r="R18" s="14" t="n">
        <v>0</v>
      </c>
      <c r="S18" s="14" t="n">
        <v>0</v>
      </c>
      <c r="T18" s="6" t="s">
        <v>21</v>
      </c>
    </row>
    <row r="19" customFormat="false" ht="12.75" hidden="false" customHeight="false" outlineLevel="0" collapsed="false">
      <c r="A19" s="14" t="n">
        <v>45475</v>
      </c>
      <c r="B19" s="14" t="s">
        <v>37</v>
      </c>
      <c r="C19" s="15" t="n">
        <v>1</v>
      </c>
      <c r="D19" s="16" t="n">
        <f aca="false">VLOOKUP(E19,rf!$A$1:$C$6,3)</f>
        <v>2</v>
      </c>
      <c r="E19" s="17" t="n">
        <f aca="false">ROUND(F19/120,2)</f>
        <v>0</v>
      </c>
      <c r="F19" s="17" t="n">
        <f aca="false">0.65*K19+0.35*G19</f>
        <v>0</v>
      </c>
      <c r="H19" s="17" t="n">
        <f aca="false">AND(J19&gt;=0.7,SUM(R19:S19)&gt;=20)</f>
        <v>0</v>
      </c>
      <c r="I19" s="17" t="n">
        <f aca="false">(J19&gt;=0.4)</f>
        <v>0</v>
      </c>
      <c r="J19" s="17" t="n">
        <f aca="false">ROUND(K19/120,2)</f>
        <v>0</v>
      </c>
      <c r="K19" s="18" t="n">
        <f aca="false">SUM(L19:S19)</f>
        <v>0</v>
      </c>
      <c r="L19" s="14"/>
      <c r="M19" s="14"/>
      <c r="N19" s="14"/>
      <c r="O19" s="14"/>
      <c r="P19" s="14"/>
      <c r="Q19" s="14"/>
      <c r="R19" s="14"/>
      <c r="S19" s="14"/>
      <c r="T19" s="6" t="s">
        <v>21</v>
      </c>
    </row>
    <row r="20" customFormat="false" ht="12.75" hidden="false" customHeight="false" outlineLevel="0" collapsed="false">
      <c r="A20" s="14" t="n">
        <v>45478</v>
      </c>
      <c r="B20" s="14" t="s">
        <v>38</v>
      </c>
      <c r="C20" s="15" t="n">
        <v>1</v>
      </c>
      <c r="D20" s="16" t="n">
        <f aca="false">VLOOKUP(E20,rf!$A$1:$C$6,3)</f>
        <v>2</v>
      </c>
      <c r="E20" s="20" t="n">
        <f aca="false">ROUND(F20/120,2)</f>
        <v>0</v>
      </c>
      <c r="F20" s="20" t="n">
        <f aca="false">0.65*K20+0.35*G20</f>
        <v>0</v>
      </c>
      <c r="H20" s="17" t="n">
        <f aca="false">AND(J20&gt;=0.7,SUM(R20:S20)&gt;=20)</f>
        <v>0</v>
      </c>
      <c r="I20" s="17" t="n">
        <f aca="false">(J20&gt;=0.4)</f>
        <v>0</v>
      </c>
      <c r="J20" s="17" t="n">
        <f aca="false">ROUND(K20/120,2)</f>
        <v>0</v>
      </c>
      <c r="K20" s="18" t="n">
        <f aca="false">SUM(L20:S20)</f>
        <v>0</v>
      </c>
      <c r="L20" s="14"/>
      <c r="M20" s="14"/>
      <c r="N20" s="14"/>
      <c r="O20" s="14"/>
      <c r="P20" s="14"/>
      <c r="Q20" s="14"/>
      <c r="R20" s="14"/>
      <c r="S20" s="14"/>
      <c r="T20" s="6" t="s">
        <v>21</v>
      </c>
    </row>
    <row r="21" customFormat="false" ht="12.75" hidden="false" customHeight="false" outlineLevel="0" collapsed="false">
      <c r="A21" s="14" t="n">
        <v>45485</v>
      </c>
      <c r="B21" s="14" t="s">
        <v>39</v>
      </c>
      <c r="C21" s="15" t="n">
        <v>1</v>
      </c>
      <c r="D21" s="16" t="n">
        <f aca="false">VLOOKUP(E21,rf!$A$1:$C$6,3)</f>
        <v>2</v>
      </c>
      <c r="E21" s="17" t="n">
        <f aca="false">ROUND(F21/120,2)</f>
        <v>0</v>
      </c>
      <c r="F21" s="17" t="n">
        <f aca="false">0.65*K21+0.35*G21</f>
        <v>0</v>
      </c>
      <c r="H21" s="17" t="n">
        <f aca="false">AND(J21&gt;=0.7,SUM(R21:S21)&gt;=20)</f>
        <v>0</v>
      </c>
      <c r="I21" s="17" t="n">
        <f aca="false">(J21&gt;=0.4)</f>
        <v>0</v>
      </c>
      <c r="J21" s="17" t="n">
        <f aca="false">ROUND(K21/120,2)</f>
        <v>0</v>
      </c>
      <c r="K21" s="18" t="n">
        <f aca="false">SUM(L21:S21)</f>
        <v>0</v>
      </c>
      <c r="L21" s="14"/>
      <c r="M21" s="14"/>
      <c r="N21" s="14"/>
      <c r="O21" s="14"/>
      <c r="P21" s="14"/>
      <c r="Q21" s="14"/>
      <c r="R21" s="14" t="n">
        <v>0</v>
      </c>
      <c r="S21" s="14" t="n">
        <v>0</v>
      </c>
      <c r="T21" s="6" t="s">
        <v>21</v>
      </c>
    </row>
    <row r="22" customFormat="false" ht="12.75" hidden="false" customHeight="false" outlineLevel="0" collapsed="false">
      <c r="A22" s="14" t="n">
        <v>45531</v>
      </c>
      <c r="B22" s="14" t="s">
        <v>40</v>
      </c>
      <c r="C22" s="15" t="n">
        <v>1</v>
      </c>
      <c r="D22" s="16" t="n">
        <f aca="false">VLOOKUP(E22,rf!$A$1:$C$6,3)</f>
        <v>2</v>
      </c>
      <c r="E22" s="17" t="n">
        <f aca="false">ROUND(F22/120,2)</f>
        <v>0</v>
      </c>
      <c r="F22" s="17" t="n">
        <f aca="false">0.65*K22+0.35*G22</f>
        <v>0</v>
      </c>
      <c r="H22" s="17" t="n">
        <f aca="false">AND(J22&gt;=0.7,SUM(R22:S22)&gt;=20)</f>
        <v>0</v>
      </c>
      <c r="I22" s="17" t="n">
        <f aca="false">(J22&gt;=0.4)</f>
        <v>0</v>
      </c>
      <c r="J22" s="17" t="n">
        <f aca="false">ROUND(K22/120,2)</f>
        <v>0</v>
      </c>
      <c r="K22" s="18" t="n">
        <f aca="false">SUM(L22:S22)</f>
        <v>0</v>
      </c>
      <c r="L22" s="14"/>
      <c r="M22" s="14"/>
      <c r="N22" s="14"/>
      <c r="O22" s="14"/>
      <c r="P22" s="14"/>
      <c r="Q22" s="14"/>
      <c r="R22" s="14" t="n">
        <v>0</v>
      </c>
      <c r="S22" s="14" t="n">
        <v>0</v>
      </c>
      <c r="T22" s="6" t="s">
        <v>21</v>
      </c>
    </row>
    <row r="23" customFormat="false" ht="12.75" hidden="false" customHeight="false" outlineLevel="0" collapsed="false">
      <c r="A23" s="14" t="n">
        <v>45536</v>
      </c>
      <c r="B23" s="14" t="s">
        <v>41</v>
      </c>
      <c r="C23" s="15" t="n">
        <v>1</v>
      </c>
      <c r="D23" s="16" t="n">
        <f aca="false">VLOOKUP(E23,rf!$A$1:$C$6,3)</f>
        <v>2</v>
      </c>
      <c r="E23" s="20" t="n">
        <f aca="false">ROUND(F23/120,2)</f>
        <v>0.05</v>
      </c>
      <c r="F23" s="20" t="n">
        <f aca="false">0.65*K23+0.35*G23</f>
        <v>6.5</v>
      </c>
      <c r="H23" s="17" t="n">
        <f aca="false">AND(J23&gt;=0.7,SUM(R23:S23)&gt;=20)</f>
        <v>0</v>
      </c>
      <c r="I23" s="17" t="n">
        <f aca="false">(J23&gt;=0.4)</f>
        <v>0</v>
      </c>
      <c r="J23" s="17" t="n">
        <f aca="false">ROUND(K23/120,2)</f>
        <v>0.08</v>
      </c>
      <c r="K23" s="18" t="n">
        <f aca="false">SUM(L23:S23)</f>
        <v>10</v>
      </c>
      <c r="L23" s="14"/>
      <c r="M23" s="14"/>
      <c r="N23" s="14"/>
      <c r="O23" s="14"/>
      <c r="P23" s="14"/>
      <c r="Q23" s="14"/>
      <c r="R23" s="14" t="n">
        <v>5</v>
      </c>
      <c r="S23" s="14" t="n">
        <v>5</v>
      </c>
      <c r="T23" s="6" t="s">
        <v>21</v>
      </c>
    </row>
    <row r="24" customFormat="false" ht="12.75" hidden="false" customHeight="false" outlineLevel="0" collapsed="false">
      <c r="A24" s="14" t="n">
        <v>45544</v>
      </c>
      <c r="B24" s="14" t="s">
        <v>42</v>
      </c>
      <c r="C24" s="15" t="n">
        <v>1</v>
      </c>
      <c r="D24" s="16" t="n">
        <f aca="false">VLOOKUP(E24,rf!$A$1:$C$6,3)</f>
        <v>2</v>
      </c>
      <c r="E24" s="17" t="n">
        <f aca="false">ROUND(F24/120,2)</f>
        <v>0.07</v>
      </c>
      <c r="F24" s="17" t="n">
        <f aca="false">0.65*K24+0.35*G24</f>
        <v>8.45</v>
      </c>
      <c r="H24" s="17" t="n">
        <f aca="false">AND(J24&gt;=0.7,SUM(R24:S24)&gt;=20)</f>
        <v>0</v>
      </c>
      <c r="I24" s="17" t="n">
        <f aca="false">(J24&gt;=0.4)</f>
        <v>0</v>
      </c>
      <c r="J24" s="17" t="n">
        <f aca="false">ROUND(K24/120,2)</f>
        <v>0.11</v>
      </c>
      <c r="K24" s="18" t="n">
        <f aca="false">SUM(L24:S24)</f>
        <v>13</v>
      </c>
      <c r="L24" s="14"/>
      <c r="M24" s="14"/>
      <c r="N24" s="14"/>
      <c r="O24" s="14"/>
      <c r="P24" s="14"/>
      <c r="Q24" s="14"/>
      <c r="R24" s="14" t="n">
        <v>13</v>
      </c>
      <c r="S24" s="14" t="n">
        <v>0</v>
      </c>
      <c r="T24" s="6" t="s">
        <v>21</v>
      </c>
    </row>
    <row r="25" customFormat="false" ht="12.75" hidden="false" customHeight="false" outlineLevel="0" collapsed="false">
      <c r="A25" s="14" t="n">
        <v>45545</v>
      </c>
      <c r="B25" s="14" t="s">
        <v>43</v>
      </c>
      <c r="C25" s="15" t="n">
        <v>1</v>
      </c>
      <c r="D25" s="16" t="n">
        <f aca="false">VLOOKUP(E25,rf!$A$1:$C$6,3)</f>
        <v>2</v>
      </c>
      <c r="E25" s="17" t="n">
        <f aca="false">ROUND(F25/120,2)</f>
        <v>0</v>
      </c>
      <c r="F25" s="17" t="n">
        <f aca="false">0.65*K25+0.35*G25</f>
        <v>0</v>
      </c>
      <c r="H25" s="17" t="n">
        <f aca="false">AND(J25&gt;=0.7,SUM(R25:S25)&gt;=20)</f>
        <v>0</v>
      </c>
      <c r="I25" s="17" t="n">
        <f aca="false">(J25&gt;=0.4)</f>
        <v>0</v>
      </c>
      <c r="J25" s="17" t="n">
        <f aca="false">ROUND(K25/120,2)</f>
        <v>0</v>
      </c>
      <c r="K25" s="18" t="n">
        <f aca="false">SUM(L25:S25)</f>
        <v>0</v>
      </c>
      <c r="L25" s="14"/>
      <c r="M25" s="14"/>
      <c r="N25" s="14"/>
      <c r="O25" s="14"/>
      <c r="P25" s="14"/>
      <c r="Q25" s="14"/>
      <c r="R25" s="14" t="n">
        <v>0</v>
      </c>
      <c r="S25" s="14" t="n">
        <v>0</v>
      </c>
      <c r="T25" s="6" t="s">
        <v>21</v>
      </c>
    </row>
    <row r="26" customFormat="false" ht="12.75" hidden="false" customHeight="false" outlineLevel="0" collapsed="false">
      <c r="A26" s="14" t="n">
        <v>45546</v>
      </c>
      <c r="B26" s="14" t="s">
        <v>44</v>
      </c>
      <c r="C26" s="15" t="n">
        <v>1</v>
      </c>
      <c r="D26" s="16" t="n">
        <f aca="false">VLOOKUP(E26,rf!$A$1:$C$6,3)</f>
        <v>2</v>
      </c>
      <c r="E26" s="20" t="n">
        <f aca="false">ROUND(F26/120,2)</f>
        <v>0.1</v>
      </c>
      <c r="F26" s="20" t="n">
        <f aca="false">0.65*K26+0.35*G26</f>
        <v>11.7</v>
      </c>
      <c r="H26" s="17" t="n">
        <f aca="false">AND(J26&gt;=0.7,SUM(R26:S26)&gt;=20)</f>
        <v>0</v>
      </c>
      <c r="I26" s="17" t="n">
        <f aca="false">(J26&gt;=0.4)</f>
        <v>0</v>
      </c>
      <c r="J26" s="17" t="n">
        <f aca="false">ROUND(K26/120,2)</f>
        <v>0.15</v>
      </c>
      <c r="K26" s="18" t="n">
        <f aca="false">SUM(L26:S26)</f>
        <v>18</v>
      </c>
      <c r="L26" s="14"/>
      <c r="M26" s="14"/>
      <c r="N26" s="14"/>
      <c r="O26" s="14"/>
      <c r="P26" s="14"/>
      <c r="Q26" s="14"/>
      <c r="R26" s="14" t="n">
        <v>8</v>
      </c>
      <c r="S26" s="14" t="n">
        <v>10</v>
      </c>
      <c r="T26" s="6" t="s">
        <v>21</v>
      </c>
    </row>
    <row r="27" customFormat="false" ht="12.75" hidden="false" customHeight="false" outlineLevel="0" collapsed="false">
      <c r="A27" s="14" t="n">
        <v>45554</v>
      </c>
      <c r="B27" s="14" t="s">
        <v>45</v>
      </c>
      <c r="C27" s="15" t="n">
        <v>1</v>
      </c>
      <c r="D27" s="16" t="n">
        <f aca="false">VLOOKUP(E27,rf!$A$1:$C$6,3)</f>
        <v>2</v>
      </c>
      <c r="E27" s="17" t="n">
        <f aca="false">ROUND(F27/120,2)</f>
        <v>0</v>
      </c>
      <c r="F27" s="17" t="n">
        <f aca="false">0.65*K27+0.35*G27</f>
        <v>0</v>
      </c>
      <c r="H27" s="17" t="n">
        <f aca="false">AND(J27&gt;=0.7,SUM(R27:S27)&gt;=20)</f>
        <v>0</v>
      </c>
      <c r="I27" s="17" t="n">
        <f aca="false">(J27&gt;=0.4)</f>
        <v>0</v>
      </c>
      <c r="J27" s="17" t="n">
        <f aca="false">ROUND(K27/120,2)</f>
        <v>0</v>
      </c>
      <c r="K27" s="18" t="n">
        <f aca="false">SUM(L27:S27)</f>
        <v>0</v>
      </c>
      <c r="L27" s="14"/>
      <c r="M27" s="14"/>
      <c r="N27" s="14"/>
      <c r="O27" s="14"/>
      <c r="P27" s="14"/>
      <c r="Q27" s="14"/>
      <c r="R27" s="14"/>
      <c r="S27" s="14"/>
      <c r="T27" s="6" t="s">
        <v>21</v>
      </c>
    </row>
    <row r="28" customFormat="false" ht="12.75" hidden="false" customHeight="false" outlineLevel="0" collapsed="false">
      <c r="A28" s="14" t="n">
        <v>45560</v>
      </c>
      <c r="B28" s="14" t="s">
        <v>46</v>
      </c>
      <c r="C28" s="15" t="n">
        <v>1</v>
      </c>
      <c r="D28" s="16" t="n">
        <f aca="false">VLOOKUP(E28,rf!$A$1:$C$6,3)</f>
        <v>2</v>
      </c>
      <c r="E28" s="17" t="n">
        <f aca="false">ROUND(F28/120,2)</f>
        <v>0</v>
      </c>
      <c r="F28" s="17" t="n">
        <f aca="false">0.65*K28+0.35*G28</f>
        <v>0</v>
      </c>
      <c r="H28" s="17" t="n">
        <f aca="false">AND(J28&gt;=0.7,SUM(R28:S28)&gt;=20)</f>
        <v>0</v>
      </c>
      <c r="I28" s="17" t="n">
        <f aca="false">(J28&gt;=0.4)</f>
        <v>0</v>
      </c>
      <c r="J28" s="17" t="n">
        <f aca="false">ROUND(K28/120,2)</f>
        <v>0</v>
      </c>
      <c r="K28" s="18" t="n">
        <f aca="false">SUM(L28:S28)</f>
        <v>0</v>
      </c>
      <c r="L28" s="14"/>
      <c r="M28" s="14"/>
      <c r="N28" s="14"/>
      <c r="O28" s="14"/>
      <c r="P28" s="14"/>
      <c r="Q28" s="14"/>
      <c r="R28" s="14" t="n">
        <v>0</v>
      </c>
      <c r="S28" s="14" t="n">
        <v>0</v>
      </c>
      <c r="T28" s="6" t="s">
        <v>21</v>
      </c>
    </row>
    <row r="29" customFormat="false" ht="12.75" hidden="false" customHeight="false" outlineLevel="0" collapsed="false">
      <c r="A29" s="14" t="n">
        <v>45574</v>
      </c>
      <c r="B29" s="14" t="s">
        <v>47</v>
      </c>
      <c r="C29" s="15" t="n">
        <v>1</v>
      </c>
      <c r="D29" s="16" t="n">
        <f aca="false">VLOOKUP(E29,rf!$A$1:$C$6,3)</f>
        <v>2</v>
      </c>
      <c r="E29" s="20" t="n">
        <f aca="false">ROUND(F29/120,2)</f>
        <v>0</v>
      </c>
      <c r="F29" s="20" t="n">
        <f aca="false">0.65*K29+0.35*G29</f>
        <v>0</v>
      </c>
      <c r="H29" s="17" t="n">
        <f aca="false">AND(J29&gt;=0.7,SUM(R29:S29)&gt;=20)</f>
        <v>0</v>
      </c>
      <c r="I29" s="17" t="n">
        <f aca="false">(J29&gt;=0.4)</f>
        <v>0</v>
      </c>
      <c r="J29" s="17" t="n">
        <f aca="false">ROUND(K29/120,2)</f>
        <v>0</v>
      </c>
      <c r="K29" s="18" t="n">
        <f aca="false">SUM(L29:S29)</f>
        <v>0</v>
      </c>
      <c r="L29" s="14"/>
      <c r="M29" s="14"/>
      <c r="N29" s="14"/>
      <c r="O29" s="14"/>
      <c r="P29" s="14"/>
      <c r="Q29" s="14"/>
      <c r="R29" s="14" t="n">
        <v>0</v>
      </c>
      <c r="S29" s="14" t="n">
        <v>0</v>
      </c>
      <c r="T29" s="6" t="s">
        <v>21</v>
      </c>
    </row>
    <row r="30" customFormat="false" ht="12.75" hidden="false" customHeight="false" outlineLevel="0" collapsed="false">
      <c r="A30" s="14" t="n">
        <v>45602</v>
      </c>
      <c r="B30" s="14" t="s">
        <v>48</v>
      </c>
      <c r="C30" s="15" t="n">
        <v>1</v>
      </c>
      <c r="D30" s="16" t="n">
        <f aca="false">VLOOKUP(E30,rf!$A$1:$C$6,3)</f>
        <v>2</v>
      </c>
      <c r="E30" s="17" t="n">
        <f aca="false">ROUND(F30/120,2)</f>
        <v>0.14</v>
      </c>
      <c r="F30" s="17" t="n">
        <f aca="false">0.65*K30+0.35*G30</f>
        <v>16.25</v>
      </c>
      <c r="H30" s="17" t="n">
        <f aca="false">AND(J30&gt;=0.7,SUM(R30:S30)&gt;=20)</f>
        <v>0</v>
      </c>
      <c r="I30" s="17" t="n">
        <f aca="false">(J30&gt;=0.4)</f>
        <v>0</v>
      </c>
      <c r="J30" s="17" t="n">
        <f aca="false">ROUND(K30/120,2)</f>
        <v>0.21</v>
      </c>
      <c r="K30" s="18" t="n">
        <f aca="false">SUM(L30:S30)</f>
        <v>25</v>
      </c>
      <c r="L30" s="14"/>
      <c r="M30" s="14"/>
      <c r="N30" s="14"/>
      <c r="O30" s="14"/>
      <c r="P30" s="14"/>
      <c r="Q30" s="14"/>
      <c r="R30" s="14" t="n">
        <v>15</v>
      </c>
      <c r="S30" s="14" t="n">
        <v>10</v>
      </c>
      <c r="T30" s="6" t="s">
        <v>21</v>
      </c>
    </row>
    <row r="31" customFormat="false" ht="12.75" hidden="false" customHeight="false" outlineLevel="0" collapsed="false">
      <c r="A31" s="14" t="n">
        <v>45067</v>
      </c>
      <c r="B31" s="14" t="s">
        <v>49</v>
      </c>
      <c r="C31" s="15" t="n">
        <v>2</v>
      </c>
      <c r="D31" s="16" t="n">
        <f aca="false">VLOOKUP(E31,rf!$A$1:$C$6,3)</f>
        <v>2</v>
      </c>
      <c r="E31" s="17" t="n">
        <f aca="false">ROUND(F31/120,2)</f>
        <v>0</v>
      </c>
      <c r="F31" s="17" t="n">
        <f aca="false">0.65*K31+0.35*G31</f>
        <v>0</v>
      </c>
      <c r="H31" s="17" t="n">
        <f aca="false">AND(J31&gt;=0.7,SUM(R31:S31)&gt;=20)</f>
        <v>0</v>
      </c>
      <c r="I31" s="17" t="n">
        <f aca="false">(J31&gt;=0.4)</f>
        <v>0</v>
      </c>
      <c r="J31" s="17" t="n">
        <f aca="false">ROUND(K31/120,2)</f>
        <v>0</v>
      </c>
      <c r="K31" s="18" t="n">
        <f aca="false">SUM(L31:S31)</f>
        <v>0</v>
      </c>
      <c r="L31" s="14"/>
      <c r="M31" s="14"/>
      <c r="N31" s="14"/>
      <c r="O31" s="14"/>
      <c r="P31" s="14"/>
      <c r="Q31" s="14"/>
      <c r="R31" s="14"/>
      <c r="S31" s="14"/>
      <c r="T31" s="6" t="s">
        <v>21</v>
      </c>
    </row>
    <row r="32" customFormat="false" ht="12.75" hidden="false" customHeight="false" outlineLevel="0" collapsed="false">
      <c r="A32" s="14" t="n">
        <v>45166</v>
      </c>
      <c r="B32" s="14" t="s">
        <v>50</v>
      </c>
      <c r="C32" s="15" t="n">
        <v>2</v>
      </c>
      <c r="D32" s="16" t="n">
        <f aca="false">VLOOKUP(E32,rf!$A$1:$C$6,3)</f>
        <v>2</v>
      </c>
      <c r="E32" s="20" t="n">
        <f aca="false">ROUND(F32/120,2)</f>
        <v>0</v>
      </c>
      <c r="F32" s="20" t="n">
        <f aca="false">0.65*K32+0.35*G32</f>
        <v>0</v>
      </c>
      <c r="H32" s="17" t="n">
        <f aca="false">AND(J32&gt;=0.7,SUM(R32:S32)&gt;=20)</f>
        <v>0</v>
      </c>
      <c r="I32" s="17" t="n">
        <f aca="false">(J32&gt;=0.4)</f>
        <v>0</v>
      </c>
      <c r="J32" s="17" t="n">
        <f aca="false">ROUND(K32/120,2)</f>
        <v>0</v>
      </c>
      <c r="K32" s="18" t="n">
        <f aca="false">SUM(L32:S32)</f>
        <v>0</v>
      </c>
      <c r="L32" s="14"/>
      <c r="M32" s="14"/>
      <c r="N32" s="14"/>
      <c r="O32" s="14"/>
      <c r="P32" s="14"/>
      <c r="Q32" s="14"/>
      <c r="R32" s="14"/>
      <c r="S32" s="14"/>
      <c r="T32" s="6" t="s">
        <v>21</v>
      </c>
    </row>
    <row r="33" customFormat="false" ht="12.75" hidden="false" customHeight="false" outlineLevel="0" collapsed="false">
      <c r="A33" s="14" t="n">
        <v>45237</v>
      </c>
      <c r="B33" s="14" t="s">
        <v>51</v>
      </c>
      <c r="C33" s="15" t="n">
        <v>2</v>
      </c>
      <c r="D33" s="16" t="n">
        <f aca="false">VLOOKUP(E33,rf!$A$1:$C$6,3)</f>
        <v>2</v>
      </c>
      <c r="E33" s="17" t="n">
        <f aca="false">ROUND(F33/120,2)</f>
        <v>0</v>
      </c>
      <c r="F33" s="17" t="n">
        <f aca="false">0.65*K33+0.35*G33</f>
        <v>0</v>
      </c>
      <c r="H33" s="17" t="n">
        <f aca="false">AND(J33&gt;=0.7,SUM(R33:S33)&gt;=20)</f>
        <v>0</v>
      </c>
      <c r="I33" s="17" t="n">
        <f aca="false">(J33&gt;=0.4)</f>
        <v>0</v>
      </c>
      <c r="J33" s="17" t="n">
        <f aca="false">ROUND(K33/120,2)</f>
        <v>0</v>
      </c>
      <c r="K33" s="18" t="n">
        <f aca="false">SUM(L33:S33)</f>
        <v>0</v>
      </c>
      <c r="L33" s="14"/>
      <c r="M33" s="14"/>
      <c r="N33" s="14"/>
      <c r="O33" s="14"/>
      <c r="P33" s="14"/>
      <c r="Q33" s="14"/>
      <c r="R33" s="14"/>
      <c r="S33" s="14"/>
      <c r="T33" s="6" t="s">
        <v>21</v>
      </c>
    </row>
    <row r="34" customFormat="false" ht="12.75" hidden="false" customHeight="false" outlineLevel="0" collapsed="false">
      <c r="A34" s="14" t="n">
        <v>45258</v>
      </c>
      <c r="B34" s="14" t="s">
        <v>52</v>
      </c>
      <c r="C34" s="15" t="n">
        <v>2</v>
      </c>
      <c r="D34" s="16" t="n">
        <f aca="false">VLOOKUP(E34,rf!$A$1:$C$6,3)</f>
        <v>2</v>
      </c>
      <c r="E34" s="17" t="n">
        <f aca="false">ROUND(F34/120,2)</f>
        <v>0</v>
      </c>
      <c r="F34" s="17" t="n">
        <f aca="false">0.65*K34+0.35*G34</f>
        <v>0</v>
      </c>
      <c r="H34" s="17" t="n">
        <f aca="false">AND(J34&gt;=0.7,SUM(R34:S34)&gt;=20)</f>
        <v>0</v>
      </c>
      <c r="I34" s="17" t="n">
        <f aca="false">(J34&gt;=0.4)</f>
        <v>0</v>
      </c>
      <c r="J34" s="17" t="n">
        <f aca="false">ROUND(K34/120,2)</f>
        <v>0</v>
      </c>
      <c r="K34" s="18" t="n">
        <f aca="false">SUM(L34:S34)</f>
        <v>0</v>
      </c>
      <c r="L34" s="14"/>
      <c r="M34" s="14"/>
      <c r="N34" s="14"/>
      <c r="O34" s="14"/>
      <c r="P34" s="14"/>
      <c r="Q34" s="14"/>
      <c r="R34" s="14" t="n">
        <v>0</v>
      </c>
      <c r="S34" s="14" t="n">
        <v>0</v>
      </c>
      <c r="T34" s="6" t="s">
        <v>21</v>
      </c>
    </row>
    <row r="35" customFormat="false" ht="12.75" hidden="false" customHeight="false" outlineLevel="0" collapsed="false">
      <c r="A35" s="14" t="n">
        <v>45261</v>
      </c>
      <c r="B35" s="14" t="s">
        <v>53</v>
      </c>
      <c r="C35" s="15" t="n">
        <v>2</v>
      </c>
      <c r="D35" s="16" t="n">
        <f aca="false">VLOOKUP(E35,rf!$A$1:$C$6,3)</f>
        <v>2</v>
      </c>
      <c r="E35" s="20" t="n">
        <f aca="false">ROUND(F35/120,2)</f>
        <v>0</v>
      </c>
      <c r="F35" s="20" t="n">
        <f aca="false">0.65*K35+0.35*G35</f>
        <v>0</v>
      </c>
      <c r="H35" s="17" t="n">
        <f aca="false">AND(J35&gt;=0.7,SUM(R35:S35)&gt;=20)</f>
        <v>0</v>
      </c>
      <c r="I35" s="17" t="n">
        <f aca="false">(J35&gt;=0.4)</f>
        <v>0</v>
      </c>
      <c r="J35" s="17" t="n">
        <f aca="false">ROUND(K35/120,2)</f>
        <v>0</v>
      </c>
      <c r="K35" s="18" t="n">
        <f aca="false">SUM(L35:S35)</f>
        <v>0</v>
      </c>
      <c r="L35" s="14"/>
      <c r="M35" s="14"/>
      <c r="N35" s="14"/>
      <c r="O35" s="14"/>
      <c r="P35" s="14"/>
      <c r="Q35" s="14"/>
      <c r="R35" s="14"/>
      <c r="S35" s="14"/>
      <c r="T35" s="6" t="s">
        <v>21</v>
      </c>
    </row>
    <row r="36" customFormat="false" ht="12.75" hidden="false" customHeight="false" outlineLevel="0" collapsed="false">
      <c r="A36" s="14" t="n">
        <v>45268</v>
      </c>
      <c r="B36" s="14" t="s">
        <v>54</v>
      </c>
      <c r="C36" s="15" t="n">
        <v>2</v>
      </c>
      <c r="D36" s="16" t="n">
        <f aca="false">VLOOKUP(E36,rf!$A$1:$C$6,3)</f>
        <v>2</v>
      </c>
      <c r="E36" s="17" t="n">
        <f aca="false">ROUND(F36/120,2)</f>
        <v>0</v>
      </c>
      <c r="F36" s="17" t="n">
        <f aca="false">0.65*K36+0.35*G36</f>
        <v>0</v>
      </c>
      <c r="H36" s="17" t="n">
        <f aca="false">AND(J36&gt;=0.7,SUM(R36:S36)&gt;=20)</f>
        <v>0</v>
      </c>
      <c r="I36" s="17" t="n">
        <f aca="false">(J36&gt;=0.4)</f>
        <v>0</v>
      </c>
      <c r="J36" s="17" t="n">
        <f aca="false">ROUND(K36/120,2)</f>
        <v>0</v>
      </c>
      <c r="K36" s="18" t="n">
        <f aca="false">SUM(L36:S36)</f>
        <v>0</v>
      </c>
      <c r="L36" s="14"/>
      <c r="M36" s="14"/>
      <c r="N36" s="14"/>
      <c r="O36" s="14"/>
      <c r="P36" s="14"/>
      <c r="Q36" s="14"/>
      <c r="R36" s="14"/>
      <c r="S36" s="14"/>
      <c r="T36" s="6" t="s">
        <v>21</v>
      </c>
    </row>
    <row r="37" customFormat="false" ht="12.75" hidden="false" customHeight="false" outlineLevel="0" collapsed="false">
      <c r="A37" s="14" t="n">
        <v>45279</v>
      </c>
      <c r="B37" s="14" t="s">
        <v>55</v>
      </c>
      <c r="C37" s="15" t="n">
        <v>2</v>
      </c>
      <c r="D37" s="16" t="n">
        <f aca="false">VLOOKUP(E37,rf!$A$1:$C$6,3)</f>
        <v>2</v>
      </c>
      <c r="E37" s="17" t="n">
        <f aca="false">ROUND(F37/120,2)</f>
        <v>0</v>
      </c>
      <c r="F37" s="17" t="n">
        <f aca="false">0.65*K37+0.35*G37</f>
        <v>0</v>
      </c>
      <c r="H37" s="17" t="n">
        <f aca="false">AND(J37&gt;=0.7,SUM(R37:S37)&gt;=20)</f>
        <v>0</v>
      </c>
      <c r="I37" s="17" t="n">
        <f aca="false">(J37&gt;=0.4)</f>
        <v>0</v>
      </c>
      <c r="J37" s="17" t="n">
        <f aca="false">ROUND(K37/120,2)</f>
        <v>0</v>
      </c>
      <c r="K37" s="18" t="n">
        <f aca="false">SUM(L37:S37)</f>
        <v>0</v>
      </c>
      <c r="L37" s="14"/>
      <c r="M37" s="14"/>
      <c r="N37" s="14"/>
      <c r="O37" s="14"/>
      <c r="P37" s="14"/>
      <c r="Q37" s="14"/>
      <c r="R37" s="14"/>
      <c r="S37" s="14"/>
      <c r="T37" s="6" t="s">
        <v>21</v>
      </c>
    </row>
    <row r="38" customFormat="false" ht="12.75" hidden="false" customHeight="false" outlineLevel="0" collapsed="false">
      <c r="A38" s="14" t="n">
        <v>45293</v>
      </c>
      <c r="B38" s="14" t="s">
        <v>56</v>
      </c>
      <c r="C38" s="15" t="n">
        <v>2</v>
      </c>
      <c r="D38" s="16" t="n">
        <f aca="false">VLOOKUP(E38,rf!$A$1:$C$6,3)</f>
        <v>2</v>
      </c>
      <c r="E38" s="20" t="n">
        <f aca="false">ROUND(F38/120,2)</f>
        <v>0</v>
      </c>
      <c r="F38" s="20" t="n">
        <f aca="false">0.65*K38+0.35*G38</f>
        <v>0</v>
      </c>
      <c r="H38" s="17" t="n">
        <f aca="false">AND(J38&gt;=0.7,SUM(R38:S38)&gt;=20)</f>
        <v>0</v>
      </c>
      <c r="I38" s="17" t="n">
        <f aca="false">(J38&gt;=0.4)</f>
        <v>0</v>
      </c>
      <c r="J38" s="17" t="n">
        <f aca="false">ROUND(K38/120,2)</f>
        <v>0</v>
      </c>
      <c r="K38" s="18" t="n">
        <f aca="false">SUM(L38:S38)</f>
        <v>0</v>
      </c>
      <c r="L38" s="14"/>
      <c r="M38" s="14"/>
      <c r="N38" s="14"/>
      <c r="O38" s="14"/>
      <c r="P38" s="14"/>
      <c r="Q38" s="14"/>
      <c r="R38" s="14"/>
      <c r="S38" s="14"/>
      <c r="T38" s="6" t="s">
        <v>21</v>
      </c>
    </row>
    <row r="39" customFormat="false" ht="12.75" hidden="false" customHeight="false" outlineLevel="0" collapsed="false">
      <c r="A39" s="14" t="n">
        <v>45362</v>
      </c>
      <c r="B39" s="14" t="s">
        <v>57</v>
      </c>
      <c r="C39" s="15" t="n">
        <v>2</v>
      </c>
      <c r="D39" s="16" t="n">
        <f aca="false">VLOOKUP(E39,rf!$A$1:$C$6,3)</f>
        <v>2</v>
      </c>
      <c r="E39" s="17" t="n">
        <f aca="false">ROUND(F39/120,2)</f>
        <v>0</v>
      </c>
      <c r="F39" s="17" t="n">
        <f aca="false">0.65*K39+0.35*G39</f>
        <v>0</v>
      </c>
      <c r="H39" s="17" t="n">
        <f aca="false">AND(J39&gt;=0.7,SUM(R39:S39)&gt;=20)</f>
        <v>0</v>
      </c>
      <c r="I39" s="17" t="n">
        <f aca="false">(J39&gt;=0.4)</f>
        <v>0</v>
      </c>
      <c r="J39" s="17" t="n">
        <f aca="false">ROUND(K39/120,2)</f>
        <v>0</v>
      </c>
      <c r="K39" s="18" t="n">
        <f aca="false">SUM(L39:S39)</f>
        <v>0</v>
      </c>
      <c r="L39" s="14"/>
      <c r="M39" s="14"/>
      <c r="N39" s="14"/>
      <c r="O39" s="14"/>
      <c r="P39" s="14"/>
      <c r="Q39" s="14"/>
      <c r="R39" s="14"/>
      <c r="S39" s="14"/>
      <c r="T39" s="6" t="s">
        <v>21</v>
      </c>
    </row>
    <row r="40" customFormat="false" ht="12.75" hidden="false" customHeight="false" outlineLevel="0" collapsed="false">
      <c r="A40" s="14" t="n">
        <v>45373</v>
      </c>
      <c r="B40" s="14" t="s">
        <v>58</v>
      </c>
      <c r="C40" s="15" t="n">
        <v>2</v>
      </c>
      <c r="D40" s="16" t="n">
        <f aca="false">VLOOKUP(E40,rf!$A$1:$C$6,3)</f>
        <v>2</v>
      </c>
      <c r="E40" s="17" t="n">
        <f aca="false">ROUND(F40/120,2)</f>
        <v>0</v>
      </c>
      <c r="F40" s="17" t="n">
        <f aca="false">0.65*K40+0.35*G40</f>
        <v>0</v>
      </c>
      <c r="H40" s="17" t="n">
        <f aca="false">AND(J40&gt;=0.7,SUM(R40:S40)&gt;=20)</f>
        <v>0</v>
      </c>
      <c r="I40" s="17" t="n">
        <f aca="false">(J40&gt;=0.4)</f>
        <v>0</v>
      </c>
      <c r="J40" s="17" t="n">
        <f aca="false">ROUND(K40/120,2)</f>
        <v>0</v>
      </c>
      <c r="K40" s="18" t="n">
        <f aca="false">SUM(L40:S40)</f>
        <v>0</v>
      </c>
      <c r="L40" s="14"/>
      <c r="M40" s="14"/>
      <c r="N40" s="14"/>
      <c r="O40" s="14"/>
      <c r="P40" s="14"/>
      <c r="Q40" s="14"/>
      <c r="R40" s="14"/>
      <c r="S40" s="14"/>
      <c r="T40" s="6" t="s">
        <v>21</v>
      </c>
    </row>
    <row r="41" customFormat="false" ht="12.75" hidden="false" customHeight="false" outlineLevel="0" collapsed="false">
      <c r="A41" s="14" t="n">
        <v>45409</v>
      </c>
      <c r="B41" s="14" t="s">
        <v>59</v>
      </c>
      <c r="C41" s="15" t="n">
        <v>2</v>
      </c>
      <c r="D41" s="16" t="n">
        <f aca="false">VLOOKUP(E41,rf!$A$1:$C$6,3)</f>
        <v>2</v>
      </c>
      <c r="E41" s="20" t="n">
        <f aca="false">ROUND(F41/120,2)</f>
        <v>0.08</v>
      </c>
      <c r="F41" s="20" t="n">
        <f aca="false">0.65*K41+0.35*G41</f>
        <v>9.75</v>
      </c>
      <c r="H41" s="17" t="n">
        <f aca="false">AND(J41&gt;=0.7,SUM(R41:S41)&gt;=20)</f>
        <v>0</v>
      </c>
      <c r="I41" s="17" t="n">
        <f aca="false">(J41&gt;=0.4)</f>
        <v>0</v>
      </c>
      <c r="J41" s="17" t="n">
        <f aca="false">ROUND(K41/120,2)</f>
        <v>0.13</v>
      </c>
      <c r="K41" s="18" t="n">
        <f aca="false">SUM(L41:S41)</f>
        <v>15</v>
      </c>
      <c r="L41" s="14"/>
      <c r="M41" s="14"/>
      <c r="N41" s="14"/>
      <c r="O41" s="14"/>
      <c r="P41" s="14"/>
      <c r="Q41" s="14"/>
      <c r="R41" s="14" t="n">
        <v>15</v>
      </c>
      <c r="S41" s="14" t="n">
        <v>0</v>
      </c>
      <c r="T41" s="6" t="s">
        <v>21</v>
      </c>
    </row>
    <row r="42" customFormat="false" ht="12.75" hidden="false" customHeight="false" outlineLevel="0" collapsed="false">
      <c r="A42" s="14" t="n">
        <v>45424</v>
      </c>
      <c r="B42" s="14" t="s">
        <v>60</v>
      </c>
      <c r="C42" s="15" t="n">
        <v>2</v>
      </c>
      <c r="D42" s="16" t="n">
        <f aca="false">VLOOKUP(E42,rf!$A$1:$C$6,3)</f>
        <v>2</v>
      </c>
      <c r="E42" s="17" t="n">
        <f aca="false">ROUND(F42/120,2)</f>
        <v>0</v>
      </c>
      <c r="F42" s="17" t="n">
        <f aca="false">0.65*K42+0.35*G42</f>
        <v>0</v>
      </c>
      <c r="H42" s="17" t="n">
        <f aca="false">AND(J42&gt;=0.7,SUM(R42:S42)&gt;=20)</f>
        <v>0</v>
      </c>
      <c r="I42" s="17" t="n">
        <f aca="false">(J42&gt;=0.4)</f>
        <v>0</v>
      </c>
      <c r="J42" s="17" t="n">
        <f aca="false">ROUND(K42/120,2)</f>
        <v>0</v>
      </c>
      <c r="K42" s="18" t="n">
        <f aca="false">SUM(L42:S42)</f>
        <v>0</v>
      </c>
      <c r="L42" s="14"/>
      <c r="M42" s="14"/>
      <c r="N42" s="14"/>
      <c r="O42" s="14"/>
      <c r="P42" s="14"/>
      <c r="Q42" s="14"/>
      <c r="R42" s="14"/>
      <c r="S42" s="14"/>
      <c r="T42" s="6" t="s">
        <v>21</v>
      </c>
    </row>
    <row r="43" customFormat="false" ht="12.75" hidden="false" customHeight="false" outlineLevel="0" collapsed="false">
      <c r="A43" s="14" t="n">
        <v>45434</v>
      </c>
      <c r="B43" s="14" t="s">
        <v>61</v>
      </c>
      <c r="C43" s="15" t="n">
        <v>2</v>
      </c>
      <c r="D43" s="16" t="n">
        <f aca="false">VLOOKUP(E43,rf!$A$1:$C$6,3)</f>
        <v>2</v>
      </c>
      <c r="E43" s="17" t="n">
        <f aca="false">ROUND(F43/120,2)</f>
        <v>0.04</v>
      </c>
      <c r="F43" s="17" t="n">
        <f aca="false">0.65*K43+0.35*G43</f>
        <v>5.2</v>
      </c>
      <c r="H43" s="17" t="n">
        <f aca="false">AND(J43&gt;=0.7,SUM(R43:S43)&gt;=20)</f>
        <v>0</v>
      </c>
      <c r="I43" s="17" t="n">
        <f aca="false">(J43&gt;=0.4)</f>
        <v>0</v>
      </c>
      <c r="J43" s="17" t="n">
        <f aca="false">ROUND(K43/120,2)</f>
        <v>0.07</v>
      </c>
      <c r="K43" s="18" t="n">
        <f aca="false">SUM(L43:S43)</f>
        <v>8</v>
      </c>
      <c r="L43" s="14"/>
      <c r="M43" s="14"/>
      <c r="N43" s="14"/>
      <c r="O43" s="14"/>
      <c r="P43" s="14"/>
      <c r="Q43" s="14"/>
      <c r="R43" s="14" t="n">
        <v>5</v>
      </c>
      <c r="S43" s="14" t="n">
        <v>3</v>
      </c>
      <c r="T43" s="6" t="s">
        <v>21</v>
      </c>
    </row>
    <row r="44" customFormat="false" ht="12.75" hidden="false" customHeight="false" outlineLevel="0" collapsed="false">
      <c r="A44" s="14" t="n">
        <v>45439</v>
      </c>
      <c r="B44" s="14" t="s">
        <v>62</v>
      </c>
      <c r="C44" s="15" t="n">
        <v>2</v>
      </c>
      <c r="D44" s="16" t="n">
        <f aca="false">VLOOKUP(E44,rf!$A$1:$C$6,3)</f>
        <v>2</v>
      </c>
      <c r="E44" s="20" t="n">
        <f aca="false">ROUND(F44/120,2)</f>
        <v>0</v>
      </c>
      <c r="F44" s="20" t="n">
        <f aca="false">0.65*K44+0.35*G44</f>
        <v>0</v>
      </c>
      <c r="H44" s="17" t="n">
        <f aca="false">AND(J44&gt;=0.7,SUM(R44:S44)&gt;=20)</f>
        <v>0</v>
      </c>
      <c r="I44" s="17" t="n">
        <f aca="false">(J44&gt;=0.4)</f>
        <v>0</v>
      </c>
      <c r="J44" s="17" t="n">
        <f aca="false">ROUND(K44/120,2)</f>
        <v>0</v>
      </c>
      <c r="K44" s="18" t="n">
        <f aca="false">SUM(L44:S44)</f>
        <v>0</v>
      </c>
      <c r="L44" s="14"/>
      <c r="M44" s="14"/>
      <c r="N44" s="14"/>
      <c r="O44" s="14"/>
      <c r="P44" s="14"/>
      <c r="Q44" s="14"/>
      <c r="R44" s="14"/>
      <c r="S44" s="14"/>
      <c r="T44" s="6" t="s">
        <v>21</v>
      </c>
    </row>
    <row r="45" customFormat="false" ht="12.75" hidden="false" customHeight="false" outlineLevel="0" collapsed="false">
      <c r="A45" s="14" t="n">
        <v>45460</v>
      </c>
      <c r="B45" s="14" t="s">
        <v>63</v>
      </c>
      <c r="C45" s="15" t="n">
        <v>2</v>
      </c>
      <c r="D45" s="16" t="n">
        <f aca="false">VLOOKUP(E45,rf!$A$1:$C$6,3)</f>
        <v>2</v>
      </c>
      <c r="E45" s="17" t="n">
        <f aca="false">ROUND(F45/120,2)</f>
        <v>0.04</v>
      </c>
      <c r="F45" s="17" t="n">
        <f aca="false">0.65*K45+0.35*G45</f>
        <v>4.55</v>
      </c>
      <c r="H45" s="17" t="n">
        <f aca="false">AND(J45&gt;=0.7,SUM(R45:S45)&gt;=20)</f>
        <v>0</v>
      </c>
      <c r="I45" s="17" t="n">
        <f aca="false">(J45&gt;=0.4)</f>
        <v>0</v>
      </c>
      <c r="J45" s="17" t="n">
        <f aca="false">ROUND(K45/120,2)</f>
        <v>0.06</v>
      </c>
      <c r="K45" s="18" t="n">
        <f aca="false">SUM(L45:S45)</f>
        <v>7</v>
      </c>
      <c r="L45" s="14"/>
      <c r="M45" s="14"/>
      <c r="N45" s="14"/>
      <c r="O45" s="14"/>
      <c r="P45" s="14"/>
      <c r="Q45" s="14"/>
      <c r="R45" s="14" t="n">
        <v>0</v>
      </c>
      <c r="S45" s="14" t="n">
        <v>7</v>
      </c>
      <c r="T45" s="6" t="s">
        <v>21</v>
      </c>
    </row>
    <row r="46" customFormat="false" ht="12.75" hidden="false" customHeight="false" outlineLevel="0" collapsed="false">
      <c r="A46" s="14" t="n">
        <v>45506</v>
      </c>
      <c r="B46" s="14" t="s">
        <v>64</v>
      </c>
      <c r="C46" s="15" t="n">
        <v>2</v>
      </c>
      <c r="D46" s="16" t="n">
        <f aca="false">VLOOKUP(E46,rf!$A$1:$C$6,3)</f>
        <v>2</v>
      </c>
      <c r="E46" s="17" t="n">
        <f aca="false">ROUND(F46/120,2)</f>
        <v>0.18</v>
      </c>
      <c r="F46" s="17" t="n">
        <f aca="false">0.65*K46+0.35*G46</f>
        <v>21.45</v>
      </c>
      <c r="H46" s="17" t="n">
        <f aca="false">AND(J46&gt;=0.7,SUM(R46:S46)&gt;=20)</f>
        <v>0</v>
      </c>
      <c r="I46" s="17" t="n">
        <f aca="false">(J46&gt;=0.4)</f>
        <v>0</v>
      </c>
      <c r="J46" s="17" t="n">
        <f aca="false">ROUND(K46/120,2)</f>
        <v>0.28</v>
      </c>
      <c r="K46" s="18" t="n">
        <f aca="false">SUM(L46:S46)</f>
        <v>33</v>
      </c>
      <c r="L46" s="14"/>
      <c r="M46" s="14"/>
      <c r="N46" s="14"/>
      <c r="O46" s="14"/>
      <c r="P46" s="14"/>
      <c r="Q46" s="14"/>
      <c r="R46" s="21" t="n">
        <v>20</v>
      </c>
      <c r="S46" s="14" t="n">
        <v>13</v>
      </c>
      <c r="T46" s="6" t="s">
        <v>21</v>
      </c>
    </row>
    <row r="47" customFormat="false" ht="12.75" hidden="false" customHeight="false" outlineLevel="0" collapsed="false">
      <c r="A47" s="14" t="n">
        <v>45508</v>
      </c>
      <c r="B47" s="14" t="s">
        <v>65</v>
      </c>
      <c r="C47" s="15" t="n">
        <v>2</v>
      </c>
      <c r="D47" s="16" t="n">
        <f aca="false">VLOOKUP(E47,rf!$A$1:$C$6,3)</f>
        <v>2</v>
      </c>
      <c r="E47" s="20" t="n">
        <f aca="false">ROUND(F47/120,2)</f>
        <v>0</v>
      </c>
      <c r="F47" s="20" t="n">
        <f aca="false">0.65*K47+0.35*G47</f>
        <v>0</v>
      </c>
      <c r="H47" s="17" t="n">
        <f aca="false">AND(J47&gt;=0.7,SUM(R47:S47)&gt;=20)</f>
        <v>0</v>
      </c>
      <c r="I47" s="17" t="n">
        <f aca="false">(J47&gt;=0.4)</f>
        <v>0</v>
      </c>
      <c r="J47" s="17" t="n">
        <f aca="false">ROUND(K47/120,2)</f>
        <v>0</v>
      </c>
      <c r="K47" s="18" t="n">
        <f aca="false">SUM(L47:S47)</f>
        <v>0</v>
      </c>
      <c r="L47" s="14"/>
      <c r="M47" s="14"/>
      <c r="N47" s="14"/>
      <c r="O47" s="14"/>
      <c r="P47" s="14"/>
      <c r="Q47" s="14"/>
      <c r="R47" s="14"/>
      <c r="S47" s="14"/>
      <c r="T47" s="6" t="s">
        <v>21</v>
      </c>
    </row>
    <row r="48" customFormat="false" ht="12.75" hidden="false" customHeight="false" outlineLevel="0" collapsed="false">
      <c r="A48" s="14" t="n">
        <v>45509</v>
      </c>
      <c r="B48" s="14" t="s">
        <v>66</v>
      </c>
      <c r="C48" s="15" t="n">
        <v>2</v>
      </c>
      <c r="D48" s="16" t="n">
        <f aca="false">VLOOKUP(E48,rf!$A$1:$C$6,3)</f>
        <v>2</v>
      </c>
      <c r="E48" s="17" t="n">
        <f aca="false">ROUND(F48/120,2)</f>
        <v>0.03</v>
      </c>
      <c r="F48" s="17" t="n">
        <f aca="false">0.65*K48+0.35*G48</f>
        <v>3.25</v>
      </c>
      <c r="H48" s="17" t="n">
        <f aca="false">AND(J48&gt;=0.7,SUM(R48:S48)&gt;=20)</f>
        <v>0</v>
      </c>
      <c r="I48" s="17" t="n">
        <f aca="false">(J48&gt;=0.4)</f>
        <v>0</v>
      </c>
      <c r="J48" s="17" t="n">
        <f aca="false">ROUND(K48/120,2)</f>
        <v>0.04</v>
      </c>
      <c r="K48" s="18" t="n">
        <f aca="false">SUM(L48:S48)</f>
        <v>5</v>
      </c>
      <c r="L48" s="14"/>
      <c r="M48" s="14"/>
      <c r="N48" s="14"/>
      <c r="O48" s="14"/>
      <c r="P48" s="14"/>
      <c r="Q48" s="14"/>
      <c r="R48" s="14" t="n">
        <v>5</v>
      </c>
      <c r="S48" s="14" t="n">
        <v>0</v>
      </c>
      <c r="T48" s="6" t="s">
        <v>21</v>
      </c>
    </row>
    <row r="49" customFormat="false" ht="12.75" hidden="false" customHeight="false" outlineLevel="0" collapsed="false">
      <c r="A49" s="14" t="n">
        <v>45515</v>
      </c>
      <c r="B49" s="14" t="s">
        <v>67</v>
      </c>
      <c r="C49" s="15" t="n">
        <v>2</v>
      </c>
      <c r="D49" s="16" t="n">
        <f aca="false">VLOOKUP(E49,rf!$A$1:$C$6,3)</f>
        <v>2</v>
      </c>
      <c r="E49" s="17" t="n">
        <f aca="false">ROUND(F49/120,2)</f>
        <v>0</v>
      </c>
      <c r="F49" s="17" t="n">
        <f aca="false">0.65*K49+0.35*G49</f>
        <v>0</v>
      </c>
      <c r="H49" s="17" t="n">
        <f aca="false">AND(J49&gt;=0.7,SUM(R49:S49)&gt;=20)</f>
        <v>0</v>
      </c>
      <c r="I49" s="17" t="n">
        <f aca="false">(J49&gt;=0.4)</f>
        <v>0</v>
      </c>
      <c r="J49" s="17" t="n">
        <f aca="false">ROUND(K49/120,2)</f>
        <v>0</v>
      </c>
      <c r="K49" s="18" t="n">
        <f aca="false">SUM(L49:S49)</f>
        <v>0</v>
      </c>
      <c r="L49" s="14"/>
      <c r="M49" s="14"/>
      <c r="N49" s="14"/>
      <c r="O49" s="14"/>
      <c r="P49" s="14"/>
      <c r="Q49" s="14"/>
      <c r="R49" s="14"/>
      <c r="S49" s="14"/>
      <c r="T49" s="6" t="s">
        <v>21</v>
      </c>
    </row>
    <row r="50" customFormat="false" ht="12.75" hidden="false" customHeight="false" outlineLevel="0" collapsed="false">
      <c r="A50" s="14" t="n">
        <v>45520</v>
      </c>
      <c r="B50" s="14" t="s">
        <v>68</v>
      </c>
      <c r="C50" s="15" t="n">
        <v>2</v>
      </c>
      <c r="D50" s="16" t="n">
        <f aca="false">VLOOKUP(E50,rf!$A$1:$C$6,3)</f>
        <v>2</v>
      </c>
      <c r="E50" s="20" t="n">
        <f aca="false">ROUND(F50/120,2)</f>
        <v>0.05</v>
      </c>
      <c r="F50" s="20" t="n">
        <f aca="false">0.65*K50+0.35*G50</f>
        <v>6.5</v>
      </c>
      <c r="H50" s="17" t="n">
        <f aca="false">AND(J50&gt;=0.7,SUM(R50:S50)&gt;=20)</f>
        <v>0</v>
      </c>
      <c r="I50" s="17" t="n">
        <f aca="false">(J50&gt;=0.4)</f>
        <v>0</v>
      </c>
      <c r="J50" s="17" t="n">
        <f aca="false">ROUND(K50/120,2)</f>
        <v>0.08</v>
      </c>
      <c r="K50" s="18" t="n">
        <f aca="false">SUM(L50:S50)</f>
        <v>10</v>
      </c>
      <c r="L50" s="14"/>
      <c r="M50" s="14"/>
      <c r="N50" s="14"/>
      <c r="O50" s="14"/>
      <c r="P50" s="14"/>
      <c r="Q50" s="14"/>
      <c r="R50" s="14" t="n">
        <v>10</v>
      </c>
      <c r="S50" s="14" t="n">
        <v>0</v>
      </c>
      <c r="T50" s="6" t="s">
        <v>21</v>
      </c>
    </row>
    <row r="51" customFormat="false" ht="12.75" hidden="false" customHeight="false" outlineLevel="0" collapsed="false">
      <c r="A51" s="14" t="n">
        <v>45522</v>
      </c>
      <c r="B51" s="14" t="s">
        <v>69</v>
      </c>
      <c r="C51" s="15" t="n">
        <v>2</v>
      </c>
      <c r="D51" s="16" t="n">
        <f aca="false">VLOOKUP(E51,rf!$A$1:$C$6,3)</f>
        <v>2</v>
      </c>
      <c r="E51" s="17" t="n">
        <f aca="false">ROUND(F51/120,2)</f>
        <v>0</v>
      </c>
      <c r="F51" s="17" t="n">
        <f aca="false">0.65*K51+0.35*G51</f>
        <v>0</v>
      </c>
      <c r="G51" s="19"/>
      <c r="H51" s="17" t="n">
        <f aca="false">AND(J51&gt;=0.7,SUM(R51:S51)&gt;=20)</f>
        <v>0</v>
      </c>
      <c r="I51" s="17" t="n">
        <f aca="false">(J51&gt;=0.4)</f>
        <v>0</v>
      </c>
      <c r="J51" s="17" t="n">
        <f aca="false">ROUND(K51/120,2)</f>
        <v>0</v>
      </c>
      <c r="K51" s="18" t="n">
        <f aca="false">SUM(L51:S51)</f>
        <v>0</v>
      </c>
      <c r="L51" s="14"/>
      <c r="M51" s="14"/>
      <c r="N51" s="14"/>
      <c r="O51" s="14"/>
      <c r="T51" s="6" t="s">
        <v>21</v>
      </c>
    </row>
    <row r="52" customFormat="false" ht="12.75" hidden="false" customHeight="false" outlineLevel="0" collapsed="false">
      <c r="A52" s="14" t="n">
        <v>45528</v>
      </c>
      <c r="B52" s="14" t="s">
        <v>70</v>
      </c>
      <c r="C52" s="15" t="n">
        <v>2</v>
      </c>
      <c r="D52" s="16" t="n">
        <f aca="false">VLOOKUP(E52,rf!$A$1:$C$6,3)</f>
        <v>2</v>
      </c>
      <c r="E52" s="17" t="n">
        <f aca="false">ROUND(F52/120,2)</f>
        <v>0</v>
      </c>
      <c r="F52" s="17" t="n">
        <f aca="false">0.65*K52+0.35*G52</f>
        <v>0</v>
      </c>
      <c r="G52" s="19"/>
      <c r="H52" s="17" t="n">
        <f aca="false">AND(J52&gt;=0.7,SUM(R52:S52)&gt;=20)</f>
        <v>0</v>
      </c>
      <c r="I52" s="17" t="n">
        <f aca="false">(J52&gt;=0.4)</f>
        <v>0</v>
      </c>
      <c r="J52" s="17" t="n">
        <f aca="false">ROUND(K52/120,2)</f>
        <v>0</v>
      </c>
      <c r="K52" s="18" t="n">
        <f aca="false">SUM(L52:S52)</f>
        <v>0</v>
      </c>
      <c r="L52" s="14"/>
      <c r="M52" s="14"/>
      <c r="N52" s="14"/>
      <c r="O52" s="14"/>
      <c r="R52" s="1" t="n">
        <v>0</v>
      </c>
      <c r="S52" s="1" t="n">
        <v>0</v>
      </c>
      <c r="T52" s="6" t="s">
        <v>21</v>
      </c>
    </row>
    <row r="53" customFormat="false" ht="12.75" hidden="false" customHeight="false" outlineLevel="0" collapsed="false">
      <c r="A53" s="14" t="n">
        <v>45535</v>
      </c>
      <c r="B53" s="14" t="s">
        <v>71</v>
      </c>
      <c r="C53" s="15" t="n">
        <v>2</v>
      </c>
      <c r="D53" s="16" t="n">
        <f aca="false">VLOOKUP(E53,rf!$A$1:$C$6,3)</f>
        <v>2</v>
      </c>
      <c r="E53" s="20" t="n">
        <f aca="false">ROUND(F53/120,2)</f>
        <v>0.08</v>
      </c>
      <c r="F53" s="20" t="n">
        <f aca="false">0.65*K53+0.35*G53</f>
        <v>9.75</v>
      </c>
      <c r="G53" s="19"/>
      <c r="H53" s="17" t="n">
        <f aca="false">AND(J53&gt;=0.7,SUM(R53:S53)&gt;=20)</f>
        <v>0</v>
      </c>
      <c r="I53" s="17" t="n">
        <f aca="false">(J53&gt;=0.4)</f>
        <v>0</v>
      </c>
      <c r="J53" s="17" t="n">
        <f aca="false">ROUND(K53/120,2)</f>
        <v>0.13</v>
      </c>
      <c r="K53" s="18" t="n">
        <f aca="false">SUM(L53:S53)</f>
        <v>15</v>
      </c>
      <c r="L53" s="14"/>
      <c r="M53" s="14"/>
      <c r="N53" s="14"/>
      <c r="O53" s="14"/>
      <c r="R53" s="1" t="n">
        <v>15</v>
      </c>
      <c r="S53" s="1" t="n">
        <v>0</v>
      </c>
      <c r="T53" s="6"/>
    </row>
    <row r="54" customFormat="false" ht="12.75" hidden="false" customHeight="false" outlineLevel="0" collapsed="false">
      <c r="A54" s="1" t="n">
        <v>45540</v>
      </c>
      <c r="B54" s="1" t="s">
        <v>72</v>
      </c>
      <c r="C54" s="1" t="n">
        <v>2</v>
      </c>
      <c r="D54" s="16" t="n">
        <f aca="false">VLOOKUP(E54,rf!$A$1:$C$6,3)</f>
        <v>2</v>
      </c>
      <c r="E54" s="17" t="n">
        <f aca="false">ROUND(F54/120,2)</f>
        <v>0</v>
      </c>
      <c r="F54" s="17" t="n">
        <f aca="false">0.65*K54+0.35*G54</f>
        <v>0</v>
      </c>
      <c r="H54" s="17" t="n">
        <f aca="false">AND(J54&gt;=0.7,SUM(R54:S54)&gt;=20)</f>
        <v>0</v>
      </c>
      <c r="I54" s="17" t="n">
        <f aca="false">(J54&gt;=0.4)</f>
        <v>0</v>
      </c>
      <c r="J54" s="17" t="n">
        <f aca="false">ROUND(K54/120,2)</f>
        <v>0</v>
      </c>
      <c r="K54" s="18" t="n">
        <f aca="false">SUM(L54:S54)</f>
        <v>0</v>
      </c>
      <c r="R54" s="1" t="n">
        <v>0</v>
      </c>
      <c r="S54" s="1" t="n">
        <v>0</v>
      </c>
      <c r="T54" s="6"/>
    </row>
    <row r="55" customFormat="false" ht="12.75" hidden="false" customHeight="false" outlineLevel="0" collapsed="false">
      <c r="A55" s="1" t="n">
        <v>45543</v>
      </c>
      <c r="B55" s="1" t="s">
        <v>73</v>
      </c>
      <c r="C55" s="1" t="n">
        <v>2</v>
      </c>
      <c r="D55" s="16" t="n">
        <f aca="false">VLOOKUP(E55,rf!$A$1:$C$6,3)</f>
        <v>2</v>
      </c>
      <c r="E55" s="17" t="n">
        <f aca="false">ROUND(F55/120,2)</f>
        <v>0.03</v>
      </c>
      <c r="F55" s="17" t="n">
        <f aca="false">0.65*K55+0.35*G55</f>
        <v>3.25</v>
      </c>
      <c r="H55" s="17" t="n">
        <f aca="false">AND(J55&gt;=0.7,SUM(R55:S55)&gt;=20)</f>
        <v>0</v>
      </c>
      <c r="I55" s="17" t="n">
        <f aca="false">(J55&gt;=0.4)</f>
        <v>0</v>
      </c>
      <c r="J55" s="17" t="n">
        <f aca="false">ROUND(K55/120,2)</f>
        <v>0.04</v>
      </c>
      <c r="K55" s="18" t="n">
        <f aca="false">SUM(L55:S55)</f>
        <v>5</v>
      </c>
      <c r="R55" s="1" t="n">
        <v>5</v>
      </c>
      <c r="S55" s="1" t="n">
        <v>0</v>
      </c>
      <c r="T55" s="6"/>
    </row>
    <row r="56" customFormat="false" ht="12.75" hidden="false" customHeight="false" outlineLevel="0" collapsed="false">
      <c r="A56" s="1" t="n">
        <v>45547</v>
      </c>
      <c r="B56" s="1" t="s">
        <v>74</v>
      </c>
      <c r="C56" s="1" t="n">
        <v>2</v>
      </c>
      <c r="D56" s="16" t="n">
        <f aca="false">VLOOKUP(E56,rf!$A$1:$C$6,3)</f>
        <v>2</v>
      </c>
      <c r="E56" s="20" t="n">
        <f aca="false">ROUND(F56/120,2)</f>
        <v>0</v>
      </c>
      <c r="F56" s="20" t="n">
        <f aca="false">0.65*K56+0.35*G56</f>
        <v>0</v>
      </c>
      <c r="H56" s="17" t="n">
        <f aca="false">AND(J56&gt;=0.7,SUM(R56:S56)&gt;=20)</f>
        <v>0</v>
      </c>
      <c r="I56" s="17" t="n">
        <f aca="false">(J56&gt;=0.4)</f>
        <v>0</v>
      </c>
      <c r="J56" s="17" t="n">
        <f aca="false">ROUND(K56/120,2)</f>
        <v>0</v>
      </c>
      <c r="K56" s="18" t="n">
        <f aca="false">SUM(L56:S56)</f>
        <v>0</v>
      </c>
      <c r="R56" s="1" t="n">
        <v>0</v>
      </c>
      <c r="S56" s="1" t="n">
        <v>0</v>
      </c>
      <c r="T56" s="6"/>
    </row>
    <row r="57" customFormat="false" ht="12.75" hidden="false" customHeight="false" outlineLevel="0" collapsed="false">
      <c r="A57" s="1" t="n">
        <v>45557</v>
      </c>
      <c r="B57" s="1" t="s">
        <v>75</v>
      </c>
      <c r="C57" s="1" t="n">
        <v>2</v>
      </c>
      <c r="D57" s="16" t="n">
        <f aca="false">VLOOKUP(E57,rf!$A$1:$C$6,3)</f>
        <v>2</v>
      </c>
      <c r="E57" s="17" t="n">
        <f aca="false">ROUND(F57/120,2)</f>
        <v>0</v>
      </c>
      <c r="F57" s="17" t="n">
        <f aca="false">0.65*K57+0.35*G57</f>
        <v>0</v>
      </c>
      <c r="H57" s="17" t="n">
        <f aca="false">AND(J57&gt;=0.7,SUM(R57:S57)&gt;=20)</f>
        <v>0</v>
      </c>
      <c r="I57" s="17" t="n">
        <f aca="false">(J57&gt;=0.4)</f>
        <v>0</v>
      </c>
      <c r="J57" s="17" t="n">
        <f aca="false">ROUND(K57/120,2)</f>
        <v>0</v>
      </c>
      <c r="K57" s="18" t="n">
        <f aca="false">SUM(L57:S57)</f>
        <v>0</v>
      </c>
      <c r="R57" s="1" t="n">
        <v>0</v>
      </c>
      <c r="S57" s="1" t="n">
        <v>0</v>
      </c>
      <c r="T57" s="6"/>
    </row>
    <row r="58" customFormat="false" ht="12.75" hidden="false" customHeight="false" outlineLevel="0" collapsed="false">
      <c r="A58" s="1" t="n">
        <v>45572</v>
      </c>
      <c r="B58" s="1" t="s">
        <v>76</v>
      </c>
      <c r="C58" s="1" t="n">
        <v>2</v>
      </c>
      <c r="D58" s="16" t="n">
        <f aca="false">VLOOKUP(E58,rf!$A$1:$C$6,3)</f>
        <v>2</v>
      </c>
      <c r="E58" s="17" t="n">
        <f aca="false">ROUND(F58/120,2)</f>
        <v>0.03</v>
      </c>
      <c r="F58" s="17" t="n">
        <f aca="false">0.65*K58+0.35*G58</f>
        <v>3.25</v>
      </c>
      <c r="H58" s="17" t="n">
        <f aca="false">AND(J58&gt;=0.7,SUM(R58:S58)&gt;=20)</f>
        <v>0</v>
      </c>
      <c r="I58" s="17" t="n">
        <f aca="false">(J58&gt;=0.4)</f>
        <v>0</v>
      </c>
      <c r="J58" s="17" t="n">
        <f aca="false">ROUND(K58/120,2)</f>
        <v>0.04</v>
      </c>
      <c r="K58" s="18" t="n">
        <f aca="false">SUM(L58:S58)</f>
        <v>5</v>
      </c>
      <c r="R58" s="1" t="n">
        <v>5</v>
      </c>
      <c r="S58" s="1" t="n">
        <v>0</v>
      </c>
      <c r="T58" s="6"/>
    </row>
    <row r="59" customFormat="false" ht="12.75" hidden="false" customHeight="false" outlineLevel="0" collapsed="false">
      <c r="A59" s="1" t="n">
        <v>45078</v>
      </c>
      <c r="B59" s="1" t="s">
        <v>77</v>
      </c>
      <c r="C59" s="1" t="n">
        <v>3</v>
      </c>
      <c r="D59" s="16" t="n">
        <f aca="false">VLOOKUP(E59,rf!$A$1:$C$6,3)</f>
        <v>2</v>
      </c>
      <c r="E59" s="20" t="n">
        <f aca="false">ROUND(F59/120,2)</f>
        <v>0</v>
      </c>
      <c r="F59" s="20" t="n">
        <f aca="false">0.65*K59+0.35*G59</f>
        <v>0</v>
      </c>
      <c r="H59" s="17" t="n">
        <f aca="false">AND(J59&gt;=0.7,SUM(R59:S59)&gt;=20)</f>
        <v>0</v>
      </c>
      <c r="I59" s="17" t="n">
        <f aca="false">(J59&gt;=0.4)</f>
        <v>0</v>
      </c>
      <c r="J59" s="17" t="n">
        <f aca="false">ROUND(K59/120,2)</f>
        <v>0</v>
      </c>
      <c r="K59" s="18" t="n">
        <f aca="false">SUM(L59:S59)</f>
        <v>0</v>
      </c>
      <c r="T59" s="6"/>
    </row>
    <row r="60" customFormat="false" ht="12.75" hidden="false" customHeight="false" outlineLevel="0" collapsed="false">
      <c r="A60" s="1" t="n">
        <v>45130</v>
      </c>
      <c r="B60" s="1" t="s">
        <v>78</v>
      </c>
      <c r="C60" s="1" t="n">
        <v>3</v>
      </c>
      <c r="D60" s="16" t="n">
        <f aca="false">VLOOKUP(E60,rf!$A$1:$C$6,3)</f>
        <v>2</v>
      </c>
      <c r="E60" s="17" t="n">
        <f aca="false">ROUND(F60/120,2)</f>
        <v>0</v>
      </c>
      <c r="F60" s="17" t="n">
        <f aca="false">0.65*K60+0.35*G60</f>
        <v>0</v>
      </c>
      <c r="H60" s="17" t="n">
        <f aca="false">AND(J60&gt;=0.7,SUM(R60:S60)&gt;=20)</f>
        <v>0</v>
      </c>
      <c r="I60" s="17" t="n">
        <f aca="false">(J60&gt;=0.4)</f>
        <v>0</v>
      </c>
      <c r="J60" s="17" t="n">
        <f aca="false">ROUND(K60/120,2)</f>
        <v>0</v>
      </c>
      <c r="K60" s="18" t="n">
        <f aca="false">SUM(L60:S60)</f>
        <v>0</v>
      </c>
      <c r="T60" s="6"/>
    </row>
    <row r="61" customFormat="false" ht="12.75" hidden="false" customHeight="false" outlineLevel="0" collapsed="false">
      <c r="A61" s="1" t="n">
        <v>45156</v>
      </c>
      <c r="B61" s="1" t="s">
        <v>79</v>
      </c>
      <c r="C61" s="1" t="n">
        <v>3</v>
      </c>
      <c r="D61" s="16" t="n">
        <f aca="false">VLOOKUP(E61,rf!$A$1:$C$6,3)</f>
        <v>2</v>
      </c>
      <c r="E61" s="17" t="n">
        <f aca="false">ROUND(F61/120,2)</f>
        <v>0</v>
      </c>
      <c r="F61" s="17" t="n">
        <f aca="false">0.65*K61+0.35*G61</f>
        <v>0</v>
      </c>
      <c r="H61" s="17" t="n">
        <f aca="false">AND(J61&gt;=0.7,SUM(R61:S61)&gt;=20)</f>
        <v>0</v>
      </c>
      <c r="I61" s="17" t="n">
        <f aca="false">(J61&gt;=0.4)</f>
        <v>0</v>
      </c>
      <c r="J61" s="17" t="n">
        <f aca="false">ROUND(K61/120,2)</f>
        <v>0</v>
      </c>
      <c r="K61" s="18" t="n">
        <f aca="false">SUM(L61:S61)</f>
        <v>0</v>
      </c>
      <c r="T61" s="6"/>
    </row>
    <row r="62" customFormat="false" ht="12.75" hidden="false" customHeight="false" outlineLevel="0" collapsed="false">
      <c r="A62" s="1" t="n">
        <v>45174</v>
      </c>
      <c r="B62" s="1" t="s">
        <v>80</v>
      </c>
      <c r="C62" s="1" t="n">
        <v>3</v>
      </c>
      <c r="D62" s="16" t="n">
        <f aca="false">VLOOKUP(E62,rf!$A$1:$C$6,3)</f>
        <v>2</v>
      </c>
      <c r="E62" s="20" t="n">
        <f aca="false">ROUND(F62/120,2)</f>
        <v>0</v>
      </c>
      <c r="F62" s="20" t="n">
        <f aca="false">0.65*K62+0.35*G62</f>
        <v>0</v>
      </c>
      <c r="H62" s="17" t="n">
        <f aca="false">AND(J62&gt;=0.7,SUM(R62:S62)&gt;=20)</f>
        <v>0</v>
      </c>
      <c r="I62" s="17" t="n">
        <f aca="false">(J62&gt;=0.4)</f>
        <v>0</v>
      </c>
      <c r="J62" s="17" t="n">
        <f aca="false">ROUND(K62/120,2)</f>
        <v>0</v>
      </c>
      <c r="K62" s="18" t="n">
        <f aca="false">SUM(L62:S62)</f>
        <v>0</v>
      </c>
      <c r="T62" s="6"/>
    </row>
    <row r="63" customFormat="false" ht="12.75" hidden="false" customHeight="false" outlineLevel="0" collapsed="false">
      <c r="A63" s="1" t="n">
        <v>45196</v>
      </c>
      <c r="B63" s="1" t="s">
        <v>81</v>
      </c>
      <c r="C63" s="1" t="n">
        <v>3</v>
      </c>
      <c r="D63" s="16" t="n">
        <f aca="false">VLOOKUP(E63,rf!$A$1:$C$6,3)</f>
        <v>2</v>
      </c>
      <c r="E63" s="17" t="n">
        <f aca="false">ROUND(F63/120,2)</f>
        <v>0</v>
      </c>
      <c r="F63" s="17" t="n">
        <f aca="false">0.65*K63+0.35*G63</f>
        <v>0</v>
      </c>
      <c r="H63" s="17" t="n">
        <f aca="false">AND(J63&gt;=0.7,SUM(R63:S63)&gt;=20)</f>
        <v>0</v>
      </c>
      <c r="I63" s="17" t="n">
        <f aca="false">(J63&gt;=0.4)</f>
        <v>0</v>
      </c>
      <c r="J63" s="17" t="n">
        <f aca="false">ROUND(K63/120,2)</f>
        <v>0</v>
      </c>
      <c r="K63" s="18" t="n">
        <f aca="false">SUM(L63:S63)</f>
        <v>0</v>
      </c>
      <c r="T63" s="6"/>
    </row>
    <row r="64" customFormat="false" ht="12.75" hidden="false" customHeight="false" outlineLevel="0" collapsed="false">
      <c r="A64" s="1" t="n">
        <v>45199</v>
      </c>
      <c r="B64" s="1" t="s">
        <v>82</v>
      </c>
      <c r="C64" s="1" t="n">
        <v>3</v>
      </c>
      <c r="D64" s="16" t="n">
        <f aca="false">VLOOKUP(E64,rf!$A$1:$C$6,3)</f>
        <v>2</v>
      </c>
      <c r="E64" s="17" t="n">
        <f aca="false">ROUND(F64/120,2)</f>
        <v>0</v>
      </c>
      <c r="F64" s="17" t="n">
        <f aca="false">0.65*K64+0.35*G64</f>
        <v>0</v>
      </c>
      <c r="H64" s="17" t="n">
        <f aca="false">AND(J64&gt;=0.7,SUM(R64:S64)&gt;=20)</f>
        <v>0</v>
      </c>
      <c r="I64" s="17" t="n">
        <f aca="false">(J64&gt;=0.4)</f>
        <v>0</v>
      </c>
      <c r="J64" s="17" t="n">
        <f aca="false">ROUND(K64/120,2)</f>
        <v>0</v>
      </c>
      <c r="K64" s="18" t="n">
        <f aca="false">SUM(L64:S64)</f>
        <v>0</v>
      </c>
      <c r="T64" s="6"/>
    </row>
    <row r="65" customFormat="false" ht="12.75" hidden="false" customHeight="false" outlineLevel="0" collapsed="false">
      <c r="A65" s="1" t="n">
        <v>45249</v>
      </c>
      <c r="B65" s="1" t="s">
        <v>83</v>
      </c>
      <c r="C65" s="1" t="n">
        <v>3</v>
      </c>
      <c r="D65" s="16" t="n">
        <f aca="false">VLOOKUP(E65,rf!$A$1:$C$6,3)</f>
        <v>2</v>
      </c>
      <c r="E65" s="20" t="n">
        <f aca="false">ROUND(F65/120,2)</f>
        <v>0</v>
      </c>
      <c r="F65" s="20" t="n">
        <f aca="false">0.65*K65+0.35*G65</f>
        <v>0</v>
      </c>
      <c r="H65" s="17" t="n">
        <f aca="false">AND(J65&gt;=0.7,SUM(R65:S65)&gt;=20)</f>
        <v>0</v>
      </c>
      <c r="I65" s="17" t="n">
        <f aca="false">(J65&gt;=0.4)</f>
        <v>0</v>
      </c>
      <c r="J65" s="17" t="n">
        <f aca="false">ROUND(K65/120,2)</f>
        <v>0</v>
      </c>
      <c r="K65" s="18" t="n">
        <f aca="false">SUM(L65:S65)</f>
        <v>0</v>
      </c>
      <c r="R65" s="1" t="n">
        <v>0</v>
      </c>
      <c r="S65" s="1" t="n">
        <v>0</v>
      </c>
      <c r="T65" s="6"/>
    </row>
    <row r="66" customFormat="false" ht="12.75" hidden="false" customHeight="false" outlineLevel="0" collapsed="false">
      <c r="A66" s="1" t="n">
        <v>45263</v>
      </c>
      <c r="B66" s="1" t="s">
        <v>84</v>
      </c>
      <c r="C66" s="1" t="n">
        <v>3</v>
      </c>
      <c r="D66" s="16" t="n">
        <f aca="false">VLOOKUP(E66,rf!$A$1:$C$6,3)</f>
        <v>2</v>
      </c>
      <c r="E66" s="17" t="n">
        <f aca="false">ROUND(F66/120,2)</f>
        <v>0</v>
      </c>
      <c r="F66" s="17" t="n">
        <f aca="false">0.65*K66+0.35*G66</f>
        <v>0</v>
      </c>
      <c r="H66" s="17" t="n">
        <f aca="false">AND(J66&gt;=0.7,SUM(R66:S66)&gt;=20)</f>
        <v>0</v>
      </c>
      <c r="I66" s="17" t="n">
        <f aca="false">(J66&gt;=0.4)</f>
        <v>0</v>
      </c>
      <c r="J66" s="17" t="n">
        <f aca="false">ROUND(K66/120,2)</f>
        <v>0</v>
      </c>
      <c r="K66" s="18" t="n">
        <f aca="false">SUM(L66:S66)</f>
        <v>0</v>
      </c>
      <c r="R66" s="1" t="n">
        <v>0</v>
      </c>
      <c r="S66" s="1" t="n">
        <v>0</v>
      </c>
      <c r="T66" s="6"/>
    </row>
    <row r="67" customFormat="false" ht="12.75" hidden="false" customHeight="false" outlineLevel="0" collapsed="false">
      <c r="A67" s="1" t="n">
        <v>45305</v>
      </c>
      <c r="B67" s="1" t="s">
        <v>85</v>
      </c>
      <c r="C67" s="1" t="n">
        <v>3</v>
      </c>
      <c r="D67" s="16" t="n">
        <f aca="false">VLOOKUP(E67,rf!$A$1:$C$6,3)</f>
        <v>2</v>
      </c>
      <c r="E67" s="17" t="n">
        <f aca="false">ROUND(F67/120,2)</f>
        <v>0</v>
      </c>
      <c r="F67" s="17" t="n">
        <f aca="false">0.65*K67+0.35*G67</f>
        <v>0</v>
      </c>
      <c r="H67" s="17" t="n">
        <f aca="false">AND(J67&gt;=0.7,SUM(R67:S67)&gt;=20)</f>
        <v>0</v>
      </c>
      <c r="I67" s="17" t="n">
        <f aca="false">(J67&gt;=0.4)</f>
        <v>0</v>
      </c>
      <c r="J67" s="17" t="n">
        <f aca="false">ROUND(K67/120,2)</f>
        <v>0</v>
      </c>
      <c r="K67" s="18" t="n">
        <f aca="false">SUM(L67:S67)</f>
        <v>0</v>
      </c>
      <c r="T67" s="6"/>
    </row>
    <row r="68" customFormat="false" ht="12.75" hidden="false" customHeight="false" outlineLevel="0" collapsed="false">
      <c r="A68" s="1" t="n">
        <v>45309</v>
      </c>
      <c r="B68" s="1" t="s">
        <v>86</v>
      </c>
      <c r="C68" s="1" t="n">
        <v>3</v>
      </c>
      <c r="D68" s="16" t="n">
        <f aca="false">VLOOKUP(E68,rf!$A$1:$C$6,3)</f>
        <v>2</v>
      </c>
      <c r="E68" s="20" t="n">
        <f aca="false">ROUND(F68/120,2)</f>
        <v>0</v>
      </c>
      <c r="F68" s="20" t="n">
        <f aca="false">0.65*K68+0.35*G68</f>
        <v>0</v>
      </c>
      <c r="H68" s="17" t="n">
        <f aca="false">AND(J68&gt;=0.7,SUM(R68:S68)&gt;=20)</f>
        <v>0</v>
      </c>
      <c r="I68" s="17" t="n">
        <f aca="false">(J68&gt;=0.4)</f>
        <v>0</v>
      </c>
      <c r="J68" s="17" t="n">
        <f aca="false">ROUND(K68/120,2)</f>
        <v>0</v>
      </c>
      <c r="K68" s="18" t="n">
        <f aca="false">SUM(L68:S68)</f>
        <v>0</v>
      </c>
      <c r="R68" s="1" t="n">
        <v>0</v>
      </c>
      <c r="S68" s="1" t="n">
        <v>0</v>
      </c>
      <c r="T68" s="6"/>
    </row>
    <row r="69" customFormat="false" ht="12.75" hidden="false" customHeight="false" outlineLevel="0" collapsed="false">
      <c r="A69" s="1" t="n">
        <v>45402</v>
      </c>
      <c r="B69" s="1" t="s">
        <v>87</v>
      </c>
      <c r="C69" s="1" t="n">
        <v>3</v>
      </c>
      <c r="D69" s="16" t="n">
        <f aca="false">VLOOKUP(E69,rf!$A$1:$C$6,3)</f>
        <v>2</v>
      </c>
      <c r="E69" s="17" t="n">
        <f aca="false">ROUND(F69/120,2)</f>
        <v>0</v>
      </c>
      <c r="F69" s="17" t="n">
        <f aca="false">0.65*K69+0.35*G69</f>
        <v>0</v>
      </c>
      <c r="H69" s="17" t="n">
        <f aca="false">AND(J69&gt;=0.7,SUM(R69:S69)&gt;=20)</f>
        <v>0</v>
      </c>
      <c r="I69" s="17" t="n">
        <f aca="false">(J69&gt;=0.4)</f>
        <v>0</v>
      </c>
      <c r="J69" s="17" t="n">
        <f aca="false">ROUND(K69/120,2)</f>
        <v>0</v>
      </c>
      <c r="K69" s="18" t="n">
        <f aca="false">SUM(L69:S69)</f>
        <v>0</v>
      </c>
      <c r="R69" s="1" t="n">
        <v>0</v>
      </c>
      <c r="S69" s="1" t="n">
        <v>0</v>
      </c>
      <c r="T69" s="6"/>
    </row>
    <row r="70" customFormat="false" ht="12.75" hidden="false" customHeight="false" outlineLevel="0" collapsed="false">
      <c r="A70" s="1" t="n">
        <v>45422</v>
      </c>
      <c r="B70" s="1" t="s">
        <v>88</v>
      </c>
      <c r="C70" s="1" t="n">
        <v>3</v>
      </c>
      <c r="D70" s="16" t="n">
        <f aca="false">VLOOKUP(E70,rf!$A$1:$C$6,3)</f>
        <v>2</v>
      </c>
      <c r="E70" s="17" t="n">
        <f aca="false">ROUND(F70/120,2)</f>
        <v>0</v>
      </c>
      <c r="F70" s="17" t="n">
        <f aca="false">0.65*K70+0.35*G70</f>
        <v>0</v>
      </c>
      <c r="H70" s="17" t="n">
        <f aca="false">AND(J70&gt;=0.7,SUM(R70:S70)&gt;=20)</f>
        <v>0</v>
      </c>
      <c r="I70" s="17" t="n">
        <f aca="false">(J70&gt;=0.4)</f>
        <v>0</v>
      </c>
      <c r="J70" s="17" t="n">
        <f aca="false">ROUND(K70/120,2)</f>
        <v>0</v>
      </c>
      <c r="K70" s="18" t="n">
        <f aca="false">SUM(L70:S70)</f>
        <v>0</v>
      </c>
      <c r="T70" s="6"/>
    </row>
    <row r="71" customFormat="false" ht="12.75" hidden="false" customHeight="false" outlineLevel="0" collapsed="false">
      <c r="A71" s="1" t="n">
        <v>45425</v>
      </c>
      <c r="B71" s="1" t="s">
        <v>89</v>
      </c>
      <c r="C71" s="1" t="n">
        <v>3</v>
      </c>
      <c r="D71" s="16" t="n">
        <f aca="false">VLOOKUP(E71,rf!$A$1:$C$6,3)</f>
        <v>2</v>
      </c>
      <c r="E71" s="20" t="n">
        <f aca="false">ROUND(F71/120,2)</f>
        <v>0</v>
      </c>
      <c r="F71" s="20" t="n">
        <f aca="false">0.65*K71+0.35*G71</f>
        <v>0</v>
      </c>
      <c r="H71" s="17" t="n">
        <f aca="false">AND(J71&gt;=0.7,SUM(R71:S71)&gt;=20)</f>
        <v>0</v>
      </c>
      <c r="I71" s="17" t="n">
        <f aca="false">(J71&gt;=0.4)</f>
        <v>0</v>
      </c>
      <c r="J71" s="17" t="n">
        <f aca="false">ROUND(K71/120,2)</f>
        <v>0</v>
      </c>
      <c r="K71" s="18" t="n">
        <f aca="false">SUM(L71:S71)</f>
        <v>0</v>
      </c>
      <c r="T71" s="6"/>
    </row>
    <row r="72" customFormat="false" ht="12.75" hidden="false" customHeight="false" outlineLevel="0" collapsed="false">
      <c r="A72" s="1" t="n">
        <v>45435</v>
      </c>
      <c r="B72" s="1" t="s">
        <v>90</v>
      </c>
      <c r="C72" s="1" t="n">
        <v>3</v>
      </c>
      <c r="D72" s="16" t="n">
        <f aca="false">VLOOKUP(E72,rf!$A$1:$C$6,3)</f>
        <v>2</v>
      </c>
      <c r="E72" s="17" t="n">
        <f aca="false">ROUND(F72/120,2)</f>
        <v>0</v>
      </c>
      <c r="F72" s="17" t="n">
        <f aca="false">0.65*K72+0.35*G72</f>
        <v>0</v>
      </c>
      <c r="H72" s="17" t="n">
        <f aca="false">AND(J72&gt;=0.7,SUM(R72:S72)&gt;=20)</f>
        <v>0</v>
      </c>
      <c r="I72" s="17" t="n">
        <f aca="false">(J72&gt;=0.4)</f>
        <v>0</v>
      </c>
      <c r="J72" s="17" t="n">
        <f aca="false">ROUND(K72/120,2)</f>
        <v>0</v>
      </c>
      <c r="K72" s="18" t="n">
        <f aca="false">SUM(L72:S72)</f>
        <v>0</v>
      </c>
      <c r="R72" s="1" t="n">
        <v>0</v>
      </c>
      <c r="S72" s="1" t="n">
        <v>0</v>
      </c>
      <c r="T72" s="6"/>
    </row>
    <row r="73" customFormat="false" ht="12.75" hidden="false" customHeight="false" outlineLevel="0" collapsed="false">
      <c r="A73" s="1" t="n">
        <v>45438</v>
      </c>
      <c r="B73" s="1" t="s">
        <v>91</v>
      </c>
      <c r="C73" s="1" t="n">
        <v>3</v>
      </c>
      <c r="D73" s="16" t="n">
        <f aca="false">VLOOKUP(E73,rf!$A$1:$C$6,3)</f>
        <v>2</v>
      </c>
      <c r="E73" s="17" t="n">
        <f aca="false">ROUND(F73/120,2)</f>
        <v>0.03</v>
      </c>
      <c r="F73" s="17" t="n">
        <f aca="false">0.65*K73+0.35*G73</f>
        <v>3.25</v>
      </c>
      <c r="H73" s="17" t="n">
        <f aca="false">AND(J73&gt;=0.7,SUM(R73:S73)&gt;=20)</f>
        <v>0</v>
      </c>
      <c r="I73" s="17" t="n">
        <f aca="false">(J73&gt;=0.4)</f>
        <v>0</v>
      </c>
      <c r="J73" s="17" t="n">
        <f aca="false">ROUND(K73/120,2)</f>
        <v>0.04</v>
      </c>
      <c r="K73" s="18" t="n">
        <f aca="false">SUM(L73:S73)</f>
        <v>5</v>
      </c>
      <c r="R73" s="1" t="n">
        <v>5</v>
      </c>
      <c r="S73" s="1" t="n">
        <v>0</v>
      </c>
      <c r="T73" s="6"/>
    </row>
    <row r="74" customFormat="false" ht="12.75" hidden="false" customHeight="false" outlineLevel="0" collapsed="false">
      <c r="A74" s="1" t="n">
        <v>45445</v>
      </c>
      <c r="B74" s="1" t="s">
        <v>92</v>
      </c>
      <c r="C74" s="1" t="n">
        <v>3</v>
      </c>
      <c r="D74" s="16" t="n">
        <f aca="false">VLOOKUP(E74,rf!$A$1:$C$6,3)</f>
        <v>2</v>
      </c>
      <c r="E74" s="20" t="n">
        <f aca="false">ROUND(F74/120,2)</f>
        <v>0</v>
      </c>
      <c r="F74" s="20" t="n">
        <f aca="false">0.65*K74+0.35*G74</f>
        <v>0</v>
      </c>
      <c r="H74" s="17" t="n">
        <f aca="false">AND(J74&gt;=0.7,SUM(R74:S74)&gt;=20)</f>
        <v>0</v>
      </c>
      <c r="I74" s="17" t="n">
        <f aca="false">(J74&gt;=0.4)</f>
        <v>0</v>
      </c>
      <c r="J74" s="17" t="n">
        <f aca="false">ROUND(K74/120,2)</f>
        <v>0</v>
      </c>
      <c r="K74" s="18" t="n">
        <f aca="false">SUM(L74:S74)</f>
        <v>0</v>
      </c>
      <c r="T74" s="6"/>
    </row>
    <row r="75" customFormat="false" ht="12.75" hidden="false" customHeight="false" outlineLevel="0" collapsed="false">
      <c r="A75" s="1" t="n">
        <v>45494</v>
      </c>
      <c r="B75" s="1" t="s">
        <v>93</v>
      </c>
      <c r="C75" s="1" t="n">
        <v>3</v>
      </c>
      <c r="D75" s="16" t="n">
        <f aca="false">VLOOKUP(E75,rf!$A$1:$C$6,3)</f>
        <v>2</v>
      </c>
      <c r="E75" s="17" t="n">
        <f aca="false">ROUND(F75/120,2)</f>
        <v>0.02</v>
      </c>
      <c r="F75" s="17" t="n">
        <f aca="false">0.65*K75+0.35*G75</f>
        <v>2.6</v>
      </c>
      <c r="H75" s="17" t="n">
        <f aca="false">AND(J75&gt;=0.7,SUM(R75:S75)&gt;=20)</f>
        <v>0</v>
      </c>
      <c r="I75" s="17" t="n">
        <f aca="false">(J75&gt;=0.4)</f>
        <v>0</v>
      </c>
      <c r="J75" s="17" t="n">
        <f aca="false">ROUND(K75/120,2)</f>
        <v>0.03</v>
      </c>
      <c r="K75" s="18" t="n">
        <f aca="false">SUM(L75:S75)</f>
        <v>4</v>
      </c>
      <c r="R75" s="1" t="n">
        <v>4</v>
      </c>
      <c r="S75" s="1" t="n">
        <v>0</v>
      </c>
      <c r="T75" s="6"/>
    </row>
    <row r="76" customFormat="false" ht="12.75" hidden="false" customHeight="false" outlineLevel="0" collapsed="false">
      <c r="A76" s="1" t="n">
        <v>45498</v>
      </c>
      <c r="B76" s="1" t="s">
        <v>94</v>
      </c>
      <c r="C76" s="1" t="n">
        <v>3</v>
      </c>
      <c r="D76" s="16" t="n">
        <f aca="false">VLOOKUP(E76,rf!$A$1:$C$6,3)</f>
        <v>2</v>
      </c>
      <c r="E76" s="17" t="n">
        <f aca="false">ROUND(F76/120,2)</f>
        <v>0</v>
      </c>
      <c r="F76" s="17" t="n">
        <f aca="false">0.65*K76+0.35*G76</f>
        <v>0</v>
      </c>
      <c r="H76" s="17" t="n">
        <f aca="false">AND(J76&gt;=0.7,SUM(R76:S76)&gt;=20)</f>
        <v>0</v>
      </c>
      <c r="I76" s="17" t="n">
        <f aca="false">(J76&gt;=0.4)</f>
        <v>0</v>
      </c>
      <c r="J76" s="17" t="n">
        <f aca="false">ROUND(K76/120,2)</f>
        <v>0</v>
      </c>
      <c r="K76" s="18" t="n">
        <f aca="false">SUM(L76:S76)</f>
        <v>0</v>
      </c>
      <c r="T76" s="6"/>
    </row>
    <row r="77" customFormat="false" ht="12.75" hidden="false" customHeight="false" outlineLevel="0" collapsed="false">
      <c r="A77" s="1" t="n">
        <v>45521</v>
      </c>
      <c r="B77" s="1" t="s">
        <v>95</v>
      </c>
      <c r="C77" s="1" t="n">
        <v>3</v>
      </c>
      <c r="D77" s="16" t="n">
        <f aca="false">VLOOKUP(E77,rf!$A$1:$C$6,3)</f>
        <v>2</v>
      </c>
      <c r="E77" s="20" t="n">
        <f aca="false">ROUND(F77/120,2)</f>
        <v>0.08</v>
      </c>
      <c r="F77" s="20" t="n">
        <f aca="false">0.65*K77+0.35*G77</f>
        <v>9.75</v>
      </c>
      <c r="H77" s="17" t="n">
        <f aca="false">AND(J77&gt;=0.7,SUM(R77:S77)&gt;=20)</f>
        <v>0</v>
      </c>
      <c r="I77" s="17" t="n">
        <f aca="false">(J77&gt;=0.4)</f>
        <v>0</v>
      </c>
      <c r="J77" s="17" t="n">
        <f aca="false">ROUND(K77/120,2)</f>
        <v>0.13</v>
      </c>
      <c r="K77" s="18" t="n">
        <f aca="false">SUM(L77:S77)</f>
        <v>15</v>
      </c>
      <c r="R77" s="1" t="n">
        <v>15</v>
      </c>
      <c r="S77" s="1" t="n">
        <v>0</v>
      </c>
      <c r="T77" s="6"/>
    </row>
    <row r="78" customFormat="false" ht="12.75" hidden="false" customHeight="false" outlineLevel="0" collapsed="false">
      <c r="A78" s="1" t="n">
        <v>45524</v>
      </c>
      <c r="B78" s="1" t="s">
        <v>96</v>
      </c>
      <c r="C78" s="1" t="n">
        <v>3</v>
      </c>
      <c r="D78" s="16" t="n">
        <f aca="false">VLOOKUP(E78,rf!$A$1:$C$6,3)</f>
        <v>2</v>
      </c>
      <c r="E78" s="17" t="n">
        <f aca="false">ROUND(F78/120,2)</f>
        <v>0.08</v>
      </c>
      <c r="F78" s="17" t="n">
        <f aca="false">0.65*K78+0.35*G78</f>
        <v>9.75</v>
      </c>
      <c r="H78" s="17" t="n">
        <f aca="false">AND(J78&gt;=0.7,SUM(R78:S78)&gt;=20)</f>
        <v>0</v>
      </c>
      <c r="I78" s="17" t="n">
        <f aca="false">(J78&gt;=0.4)</f>
        <v>0</v>
      </c>
      <c r="J78" s="17" t="n">
        <f aca="false">ROUND(K78/120,2)</f>
        <v>0.13</v>
      </c>
      <c r="K78" s="18" t="n">
        <f aca="false">SUM(L78:S78)</f>
        <v>15</v>
      </c>
      <c r="R78" s="1" t="n">
        <v>15</v>
      </c>
      <c r="S78" s="1" t="n">
        <v>0</v>
      </c>
      <c r="T78" s="6"/>
    </row>
    <row r="79" customFormat="false" ht="12.75" hidden="false" customHeight="false" outlineLevel="0" collapsed="false">
      <c r="A79" s="1" t="n">
        <v>45530</v>
      </c>
      <c r="B79" s="1" t="s">
        <v>97</v>
      </c>
      <c r="C79" s="1" t="n">
        <v>3</v>
      </c>
      <c r="D79" s="16" t="n">
        <f aca="false">VLOOKUP(E79,rf!$A$1:$C$6,3)</f>
        <v>2</v>
      </c>
      <c r="E79" s="17" t="n">
        <f aca="false">ROUND(F79/120,2)</f>
        <v>0.03</v>
      </c>
      <c r="F79" s="17" t="n">
        <f aca="false">0.65*K79+0.35*G79</f>
        <v>3.25</v>
      </c>
      <c r="H79" s="17" t="n">
        <f aca="false">AND(J79&gt;=0.7,SUM(R79:S79)&gt;=20)</f>
        <v>0</v>
      </c>
      <c r="I79" s="17" t="n">
        <f aca="false">(J79&gt;=0.4)</f>
        <v>0</v>
      </c>
      <c r="J79" s="17" t="n">
        <f aca="false">ROUND(K79/120,2)</f>
        <v>0.04</v>
      </c>
      <c r="K79" s="18" t="n">
        <f aca="false">SUM(L79:S79)</f>
        <v>5</v>
      </c>
      <c r="R79" s="1" t="n">
        <v>5</v>
      </c>
      <c r="S79" s="1" t="n">
        <v>0</v>
      </c>
      <c r="T79" s="6"/>
    </row>
    <row r="80" customFormat="false" ht="12.75" hidden="false" customHeight="false" outlineLevel="0" collapsed="false">
      <c r="A80" s="1" t="n">
        <v>45539</v>
      </c>
      <c r="B80" s="1" t="s">
        <v>98</v>
      </c>
      <c r="C80" s="1" t="n">
        <v>3</v>
      </c>
      <c r="D80" s="16" t="n">
        <f aca="false">VLOOKUP(E80,rf!$A$1:$C$6,3)</f>
        <v>2</v>
      </c>
      <c r="E80" s="20" t="n">
        <f aca="false">ROUND(F80/120,2)</f>
        <v>0</v>
      </c>
      <c r="F80" s="20" t="n">
        <f aca="false">0.65*K80+0.35*G80</f>
        <v>0</v>
      </c>
      <c r="H80" s="17" t="n">
        <f aca="false">AND(J80&gt;=0.7,SUM(R80:S80)&gt;=20)</f>
        <v>0</v>
      </c>
      <c r="I80" s="17" t="n">
        <f aca="false">(J80&gt;=0.4)</f>
        <v>0</v>
      </c>
      <c r="J80" s="17" t="n">
        <f aca="false">ROUND(K80/120,2)</f>
        <v>0</v>
      </c>
      <c r="K80" s="18" t="n">
        <f aca="false">SUM(L80:S80)</f>
        <v>0</v>
      </c>
      <c r="T80" s="6"/>
    </row>
    <row r="81" customFormat="false" ht="12.75" hidden="false" customHeight="false" outlineLevel="0" collapsed="false">
      <c r="A81" s="1" t="n">
        <v>45541</v>
      </c>
      <c r="B81" s="1" t="s">
        <v>99</v>
      </c>
      <c r="C81" s="1" t="n">
        <v>3</v>
      </c>
      <c r="D81" s="16" t="n">
        <f aca="false">VLOOKUP(E81,rf!$A$1:$C$6,3)</f>
        <v>2</v>
      </c>
      <c r="E81" s="17" t="n">
        <f aca="false">ROUND(F81/120,2)</f>
        <v>0</v>
      </c>
      <c r="F81" s="17" t="n">
        <f aca="false">0.65*K81+0.35*G81</f>
        <v>0</v>
      </c>
      <c r="H81" s="17" t="n">
        <f aca="false">AND(J81&gt;=0.7,SUM(R81:S81)&gt;=20)</f>
        <v>0</v>
      </c>
      <c r="I81" s="17" t="n">
        <f aca="false">(J81&gt;=0.4)</f>
        <v>0</v>
      </c>
      <c r="J81" s="17" t="n">
        <f aca="false">ROUND(K81/120,2)</f>
        <v>0</v>
      </c>
      <c r="K81" s="18" t="n">
        <f aca="false">SUM(L81:S81)</f>
        <v>0</v>
      </c>
      <c r="T81" s="6"/>
    </row>
    <row r="82" customFormat="false" ht="12.75" hidden="false" customHeight="false" outlineLevel="0" collapsed="false">
      <c r="A82" s="1" t="n">
        <v>45552</v>
      </c>
      <c r="B82" s="1" t="s">
        <v>100</v>
      </c>
      <c r="C82" s="1" t="n">
        <v>3</v>
      </c>
      <c r="D82" s="16" t="n">
        <f aca="false">VLOOKUP(E82,rf!$A$1:$C$6,3)</f>
        <v>2</v>
      </c>
      <c r="E82" s="17" t="n">
        <f aca="false">ROUND(F82/120,2)</f>
        <v>0</v>
      </c>
      <c r="F82" s="17" t="n">
        <f aca="false">0.65*K82+0.35*G82</f>
        <v>0</v>
      </c>
      <c r="H82" s="17" t="n">
        <f aca="false">AND(J82&gt;=0.7,SUM(R82:S82)&gt;=20)</f>
        <v>0</v>
      </c>
      <c r="I82" s="17" t="n">
        <f aca="false">(J82&gt;=0.4)</f>
        <v>0</v>
      </c>
      <c r="J82" s="17" t="n">
        <f aca="false">ROUND(K82/120,2)</f>
        <v>0</v>
      </c>
      <c r="K82" s="18" t="n">
        <f aca="false">SUM(L82:S82)</f>
        <v>0</v>
      </c>
      <c r="T82" s="6"/>
    </row>
    <row r="83" customFormat="false" ht="12.75" hidden="false" customHeight="false" outlineLevel="0" collapsed="false">
      <c r="A83" s="1" t="n">
        <v>45559</v>
      </c>
      <c r="B83" s="1" t="s">
        <v>101</v>
      </c>
      <c r="C83" s="1" t="n">
        <v>3</v>
      </c>
      <c r="D83" s="16" t="n">
        <f aca="false">VLOOKUP(E83,rf!$A$1:$C$6,3)</f>
        <v>2</v>
      </c>
      <c r="E83" s="20" t="n">
        <f aca="false">ROUND(F83/120,2)</f>
        <v>0</v>
      </c>
      <c r="F83" s="20" t="n">
        <f aca="false">0.65*K83+0.35*G83</f>
        <v>0</v>
      </c>
      <c r="H83" s="17" t="n">
        <f aca="false">AND(J83&gt;=0.7,SUM(R83:S83)&gt;=20)</f>
        <v>0</v>
      </c>
      <c r="I83" s="17" t="n">
        <f aca="false">(J83&gt;=0.4)</f>
        <v>0</v>
      </c>
      <c r="J83" s="17" t="n">
        <f aca="false">ROUND(K83/120,2)</f>
        <v>0</v>
      </c>
      <c r="K83" s="18" t="n">
        <f aca="false">SUM(L83:S83)</f>
        <v>0</v>
      </c>
      <c r="R83" s="1" t="n">
        <v>0</v>
      </c>
      <c r="S83" s="1" t="n">
        <v>0</v>
      </c>
      <c r="T83" s="6"/>
    </row>
    <row r="84" customFormat="false" ht="12.75" hidden="false" customHeight="false" outlineLevel="0" collapsed="false">
      <c r="A84" s="1" t="n">
        <v>45576</v>
      </c>
      <c r="B84" s="1" t="s">
        <v>102</v>
      </c>
      <c r="C84" s="1" t="n">
        <v>3</v>
      </c>
      <c r="D84" s="16" t="n">
        <f aca="false">VLOOKUP(E84,rf!$A$1:$C$6,3)</f>
        <v>2</v>
      </c>
      <c r="E84" s="17" t="n">
        <f aca="false">ROUND(F84/120,2)</f>
        <v>0.03</v>
      </c>
      <c r="F84" s="17" t="n">
        <f aca="false">0.65*K84+0.35*G84</f>
        <v>3.25</v>
      </c>
      <c r="H84" s="17" t="n">
        <f aca="false">AND(J84&gt;=0.7,SUM(R84:S84)&gt;=20)</f>
        <v>0</v>
      </c>
      <c r="I84" s="17" t="n">
        <f aca="false">(J84&gt;=0.4)</f>
        <v>0</v>
      </c>
      <c r="J84" s="17" t="n">
        <f aca="false">ROUND(K84/120,2)</f>
        <v>0.04</v>
      </c>
      <c r="K84" s="18" t="n">
        <f aca="false">SUM(L84:S84)</f>
        <v>5</v>
      </c>
      <c r="R84" s="1" t="n">
        <v>5</v>
      </c>
      <c r="S84" s="1" t="n">
        <v>0</v>
      </c>
      <c r="T84" s="6"/>
    </row>
    <row r="85" customFormat="false" ht="12.75" hidden="false" customHeight="false" outlineLevel="0" collapsed="false">
      <c r="A85" s="1" t="n">
        <v>45601</v>
      </c>
      <c r="B85" s="1" t="s">
        <v>103</v>
      </c>
      <c r="C85" s="1" t="n">
        <v>3</v>
      </c>
      <c r="D85" s="16" t="n">
        <f aca="false">VLOOKUP(E85,rf!$A$1:$C$6,3)</f>
        <v>2</v>
      </c>
      <c r="E85" s="17" t="n">
        <f aca="false">ROUND(F85/120,2)</f>
        <v>0</v>
      </c>
      <c r="F85" s="17" t="n">
        <f aca="false">0.65*K85+0.35*G85</f>
        <v>0</v>
      </c>
      <c r="H85" s="17" t="n">
        <f aca="false">AND(J85&gt;=0.7,SUM(R85:S85)&gt;=20)</f>
        <v>0</v>
      </c>
      <c r="I85" s="17" t="n">
        <f aca="false">(J85&gt;=0.4)</f>
        <v>0</v>
      </c>
      <c r="J85" s="17" t="n">
        <f aca="false">ROUND(K85/120,2)</f>
        <v>0</v>
      </c>
      <c r="K85" s="18" t="n">
        <f aca="false">SUM(L85:S85)</f>
        <v>0</v>
      </c>
      <c r="R85" s="1" t="n">
        <v>0</v>
      </c>
      <c r="S85" s="1" t="n">
        <v>0</v>
      </c>
      <c r="T85" s="6"/>
    </row>
    <row r="86" customFormat="false" ht="12.75" hidden="false" customHeight="false" outlineLevel="0" collapsed="false">
      <c r="T86" s="6"/>
    </row>
    <row r="87" customFormat="false" ht="12.8" hidden="false" customHeight="false" outlineLevel="0" collapsed="false">
      <c r="A87" s="1" t="n">
        <v>45457</v>
      </c>
      <c r="B87" s="1" t="s">
        <v>104</v>
      </c>
      <c r="C87" s="1" t="s">
        <v>105</v>
      </c>
      <c r="D87" s="16" t="n">
        <f aca="false">VLOOKUP(E87,rf!$A$1:$C$6,3)</f>
        <v>2</v>
      </c>
      <c r="E87" s="17" t="n">
        <f aca="false">ROUND(F87/120,2)</f>
        <v>0.03</v>
      </c>
      <c r="F87" s="17" t="n">
        <f aca="false">0.65*K87+0.35*G87</f>
        <v>3.25</v>
      </c>
      <c r="H87" s="17" t="n">
        <f aca="false">AND(J87&gt;=0.7,SUM(R87:S87)&gt;=20)</f>
        <v>0</v>
      </c>
      <c r="I87" s="17" t="n">
        <f aca="false">(J87&gt;=0.4)</f>
        <v>0</v>
      </c>
      <c r="J87" s="17" t="n">
        <f aca="false">ROUND(K87/120,2)</f>
        <v>0.04</v>
      </c>
      <c r="K87" s="18" t="n">
        <f aca="false">SUM(L87:S87)</f>
        <v>5</v>
      </c>
      <c r="R87" s="1" t="n">
        <v>5</v>
      </c>
      <c r="S87" s="1" t="n">
        <v>0</v>
      </c>
      <c r="T87" s="6"/>
    </row>
    <row r="88" customFormat="false" ht="12.8" hidden="false" customHeight="false" outlineLevel="0" collapsed="false">
      <c r="A88" s="1" t="n">
        <v>45399</v>
      </c>
      <c r="B88" s="1" t="s">
        <v>106</v>
      </c>
      <c r="C88" s="1" t="s">
        <v>105</v>
      </c>
      <c r="D88" s="16" t="n">
        <f aca="false">VLOOKUP(E88,rf!$A$1:$C$6,3)</f>
        <v>2</v>
      </c>
      <c r="E88" s="17" t="n">
        <f aca="false">ROUND(F88/120,2)</f>
        <v>0.16</v>
      </c>
      <c r="F88" s="17" t="n">
        <f aca="false">0.65*K88+0.35*G88</f>
        <v>19.5</v>
      </c>
      <c r="H88" s="17" t="n">
        <f aca="false">AND(J88&gt;=0.7,SUM(R88:S88)&gt;=20)</f>
        <v>0</v>
      </c>
      <c r="I88" s="17" t="n">
        <f aca="false">(J88&gt;=0.4)</f>
        <v>0</v>
      </c>
      <c r="J88" s="17" t="n">
        <f aca="false">ROUND(K88/120,2)</f>
        <v>0.25</v>
      </c>
      <c r="K88" s="18" t="n">
        <f aca="false">SUM(L88:S88)</f>
        <v>30</v>
      </c>
      <c r="R88" s="22" t="n">
        <v>20</v>
      </c>
      <c r="S88" s="1" t="n">
        <v>10</v>
      </c>
      <c r="T88" s="6"/>
    </row>
    <row r="89" customFormat="false" ht="12.8" hidden="false" customHeight="false" outlineLevel="0" collapsed="false">
      <c r="A89" s="1" t="n">
        <v>45472</v>
      </c>
      <c r="B89" s="1" t="s">
        <v>107</v>
      </c>
      <c r="C89" s="1" t="s">
        <v>105</v>
      </c>
      <c r="D89" s="16" t="n">
        <f aca="false">VLOOKUP(E89,rf!$A$1:$C$6,3)</f>
        <v>2</v>
      </c>
      <c r="E89" s="17" t="n">
        <f aca="false">ROUND(F89/120,2)</f>
        <v>0.02</v>
      </c>
      <c r="F89" s="17" t="n">
        <f aca="false">0.65*K89+0.35*G89</f>
        <v>2.6</v>
      </c>
      <c r="H89" s="17" t="n">
        <f aca="false">AND(J89&gt;=0.7,SUM(R89:S89)&gt;=20)</f>
        <v>0</v>
      </c>
      <c r="I89" s="17" t="n">
        <f aca="false">(J89&gt;=0.4)</f>
        <v>0</v>
      </c>
      <c r="J89" s="17" t="n">
        <f aca="false">ROUND(K89/120,2)</f>
        <v>0.03</v>
      </c>
      <c r="K89" s="18" t="n">
        <f aca="false">SUM(L89:S89)</f>
        <v>4</v>
      </c>
      <c r="R89" s="1" t="n">
        <v>4</v>
      </c>
      <c r="S89" s="1" t="n">
        <v>0</v>
      </c>
      <c r="T89" s="6"/>
    </row>
    <row r="90" customFormat="false" ht="12.8" hidden="false" customHeight="false" outlineLevel="0" collapsed="false">
      <c r="A90" s="1" t="n">
        <v>15006</v>
      </c>
      <c r="B90" s="1" t="s">
        <v>108</v>
      </c>
      <c r="C90" s="1" t="s">
        <v>109</v>
      </c>
      <c r="D90" s="16" t="n">
        <f aca="false">VLOOKUP(E90,rf!$A$1:$C$6,3)</f>
        <v>2</v>
      </c>
      <c r="E90" s="20" t="n">
        <f aca="false">ROUND(F90/120,2)</f>
        <v>0</v>
      </c>
      <c r="F90" s="20" t="n">
        <f aca="false">0.65*K90+0.35*G90</f>
        <v>0</v>
      </c>
      <c r="H90" s="17" t="n">
        <f aca="false">AND(J90&gt;=0.7,SUM(R90:S90)&gt;=20)</f>
        <v>0</v>
      </c>
      <c r="I90" s="17" t="n">
        <f aca="false">(J90&gt;=0.4)</f>
        <v>0</v>
      </c>
      <c r="J90" s="17" t="n">
        <f aca="false">ROUND(K90/120,2)</f>
        <v>0</v>
      </c>
      <c r="K90" s="18" t="n">
        <f aca="false">SUM(L90:S90)</f>
        <v>0</v>
      </c>
      <c r="R90" s="1" t="n">
        <v>0</v>
      </c>
      <c r="S90" s="1" t="n">
        <v>0</v>
      </c>
      <c r="T90" s="6"/>
    </row>
    <row r="91" customFormat="false" ht="12.75" hidden="false" customHeight="false" outlineLevel="0" collapsed="false">
      <c r="T91" s="6"/>
    </row>
    <row r="92" customFormat="false" ht="12.75" hidden="false" customHeight="false" outlineLevel="0" collapsed="false">
      <c r="T92" s="6"/>
    </row>
    <row r="93" customFormat="false" ht="12.75" hidden="false" customHeight="false" outlineLevel="0" collapsed="false">
      <c r="T93" s="6"/>
    </row>
    <row r="94" customFormat="false" ht="12.75" hidden="false" customHeight="false" outlineLevel="0" collapsed="false">
      <c r="T94" s="6"/>
    </row>
    <row r="95" customFormat="false" ht="12.75" hidden="false" customHeight="false" outlineLevel="0" collapsed="false">
      <c r="T95" s="6"/>
    </row>
    <row r="96" customFormat="false" ht="12.75" hidden="false" customHeight="false" outlineLevel="0" collapsed="false">
      <c r="T96" s="6"/>
    </row>
    <row r="97" customFormat="false" ht="12.75" hidden="false" customHeight="false" outlineLevel="0" collapsed="false">
      <c r="T97" s="6"/>
    </row>
    <row r="98" customFormat="false" ht="12.75" hidden="false" customHeight="false" outlineLevel="0" collapsed="false">
      <c r="T98" s="6"/>
    </row>
    <row r="99" customFormat="false" ht="12.75" hidden="false" customHeight="false" outlineLevel="0" collapsed="false">
      <c r="T99" s="6"/>
    </row>
    <row r="100" customFormat="false" ht="12.75" hidden="false" customHeight="false" outlineLevel="0" collapsed="false">
      <c r="T100" s="6"/>
    </row>
    <row r="101" customFormat="false" ht="12.75" hidden="false" customHeight="false" outlineLevel="0" collapsed="false">
      <c r="T101" s="6"/>
    </row>
    <row r="102" customFormat="false" ht="12.75" hidden="false" customHeight="false" outlineLevel="0" collapsed="false">
      <c r="T102" s="6"/>
    </row>
    <row r="103" customFormat="false" ht="12.75" hidden="false" customHeight="false" outlineLevel="0" collapsed="false">
      <c r="T103" s="6"/>
    </row>
    <row r="104" customFormat="false" ht="12.75" hidden="false" customHeight="false" outlineLevel="0" collapsed="false">
      <c r="T104" s="6"/>
    </row>
    <row r="105" customFormat="false" ht="12.75" hidden="false" customHeight="false" outlineLevel="0" collapsed="false">
      <c r="T105" s="6"/>
    </row>
    <row r="106" customFormat="false" ht="12.75" hidden="false" customHeight="false" outlineLevel="0" collapsed="false">
      <c r="T106" s="6"/>
    </row>
    <row r="107" customFormat="false" ht="12.75" hidden="false" customHeight="false" outlineLevel="0" collapsed="false">
      <c r="T107" s="6"/>
    </row>
    <row r="108" customFormat="false" ht="12.75" hidden="false" customHeight="false" outlineLevel="0" collapsed="false">
      <c r="T108" s="6"/>
    </row>
    <row r="109" customFormat="false" ht="12.75" hidden="false" customHeight="false" outlineLevel="0" collapsed="false">
      <c r="T109" s="6"/>
    </row>
    <row r="110" customFormat="false" ht="12.75" hidden="false" customHeight="false" outlineLevel="0" collapsed="false">
      <c r="T110" s="6"/>
    </row>
    <row r="111" customFormat="false" ht="12.75" hidden="false" customHeight="false" outlineLevel="0" collapsed="false">
      <c r="T111" s="6"/>
    </row>
    <row r="112" customFormat="false" ht="12.75" hidden="false" customHeight="false" outlineLevel="0" collapsed="false">
      <c r="T112" s="6"/>
    </row>
    <row r="113" customFormat="false" ht="12.75" hidden="false" customHeight="false" outlineLevel="0" collapsed="false">
      <c r="T113" s="6"/>
    </row>
    <row r="114" customFormat="false" ht="12.75" hidden="false" customHeight="false" outlineLevel="0" collapsed="false">
      <c r="T114" s="6"/>
    </row>
    <row r="115" customFormat="false" ht="12.75" hidden="false" customHeight="false" outlineLevel="0" collapsed="false">
      <c r="T115" s="6"/>
    </row>
    <row r="116" customFormat="false" ht="12.75" hidden="false" customHeight="false" outlineLevel="0" collapsed="false">
      <c r="T116" s="6"/>
    </row>
    <row r="117" customFormat="false" ht="12.75" hidden="false" customHeight="false" outlineLevel="0" collapsed="false">
      <c r="T117" s="6"/>
    </row>
    <row r="118" customFormat="false" ht="12.75" hidden="false" customHeight="false" outlineLevel="0" collapsed="false">
      <c r="T118" s="6"/>
    </row>
    <row r="119" customFormat="false" ht="12.75" hidden="false" customHeight="false" outlineLevel="0" collapsed="false">
      <c r="T119" s="6"/>
    </row>
    <row r="120" customFormat="false" ht="12.75" hidden="false" customHeight="false" outlineLevel="0" collapsed="false">
      <c r="T120" s="6"/>
    </row>
    <row r="121" customFormat="false" ht="12.75" hidden="false" customHeight="false" outlineLevel="0" collapsed="false">
      <c r="T121" s="6"/>
    </row>
    <row r="122" customFormat="false" ht="12.75" hidden="false" customHeight="false" outlineLevel="0" collapsed="false">
      <c r="T122" s="6"/>
    </row>
    <row r="123" customFormat="false" ht="12.75" hidden="false" customHeight="false" outlineLevel="0" collapsed="false">
      <c r="T123" s="6"/>
    </row>
    <row r="124" customFormat="false" ht="12.75" hidden="false" customHeight="false" outlineLevel="0" collapsed="false">
      <c r="T124" s="6"/>
    </row>
    <row r="125" customFormat="false" ht="12.75" hidden="false" customHeight="false" outlineLevel="0" collapsed="false">
      <c r="T125" s="6"/>
    </row>
    <row r="126" customFormat="false" ht="12.75" hidden="false" customHeight="false" outlineLevel="0" collapsed="false">
      <c r="T126" s="6"/>
    </row>
    <row r="127" customFormat="false" ht="12.75" hidden="false" customHeight="false" outlineLevel="0" collapsed="false">
      <c r="T127" s="6"/>
    </row>
    <row r="128" customFormat="false" ht="12.75" hidden="false" customHeight="false" outlineLevel="0" collapsed="false">
      <c r="T128" s="6"/>
    </row>
    <row r="129" customFormat="false" ht="12.75" hidden="false" customHeight="false" outlineLevel="0" collapsed="false">
      <c r="T129" s="6"/>
    </row>
    <row r="130" customFormat="false" ht="12.75" hidden="false" customHeight="false" outlineLevel="0" collapsed="false">
      <c r="T130" s="6"/>
    </row>
    <row r="131" customFormat="false" ht="12.75" hidden="false" customHeight="false" outlineLevel="0" collapsed="false">
      <c r="T131" s="6"/>
    </row>
    <row r="132" customFormat="false" ht="12.75" hidden="false" customHeight="false" outlineLevel="0" collapsed="false">
      <c r="T132" s="6"/>
    </row>
    <row r="133" customFormat="false" ht="12.75" hidden="false" customHeight="false" outlineLevel="0" collapsed="false">
      <c r="T133" s="6"/>
    </row>
    <row r="134" customFormat="false" ht="12.75" hidden="false" customHeight="false" outlineLevel="0" collapsed="false">
      <c r="T134" s="6"/>
    </row>
    <row r="135" customFormat="false" ht="12.75" hidden="false" customHeight="false" outlineLevel="0" collapsed="false">
      <c r="T135" s="6"/>
    </row>
    <row r="136" customFormat="false" ht="12.75" hidden="false" customHeight="false" outlineLevel="0" collapsed="false">
      <c r="T136" s="6"/>
    </row>
    <row r="137" customFormat="false" ht="12.75" hidden="false" customHeight="false" outlineLevel="0" collapsed="false">
      <c r="T137" s="6"/>
    </row>
    <row r="138" customFormat="false" ht="12.75" hidden="false" customHeight="false" outlineLevel="0" collapsed="false">
      <c r="T138" s="6"/>
    </row>
    <row r="139" customFormat="false" ht="12.75" hidden="false" customHeight="false" outlineLevel="0" collapsed="false">
      <c r="T139" s="6"/>
    </row>
    <row r="140" customFormat="false" ht="12.75" hidden="false" customHeight="false" outlineLevel="0" collapsed="false">
      <c r="T140" s="6"/>
    </row>
    <row r="141" customFormat="false" ht="12.75" hidden="false" customHeight="false" outlineLevel="0" collapsed="false">
      <c r="T141" s="6"/>
    </row>
    <row r="142" customFormat="false" ht="12.75" hidden="false" customHeight="false" outlineLevel="0" collapsed="false">
      <c r="T142" s="6"/>
    </row>
    <row r="143" customFormat="false" ht="12.75" hidden="false" customHeight="false" outlineLevel="0" collapsed="false">
      <c r="T143" s="6"/>
    </row>
    <row r="144" customFormat="false" ht="12.75" hidden="false" customHeight="false" outlineLevel="0" collapsed="false">
      <c r="T144" s="6"/>
    </row>
    <row r="145" customFormat="false" ht="12.75" hidden="false" customHeight="false" outlineLevel="0" collapsed="false">
      <c r="T145" s="6"/>
    </row>
    <row r="146" customFormat="false" ht="12.75" hidden="false" customHeight="false" outlineLevel="0" collapsed="false">
      <c r="T146" s="6"/>
    </row>
    <row r="147" customFormat="false" ht="12.75" hidden="false" customHeight="false" outlineLevel="0" collapsed="false">
      <c r="T147" s="6"/>
    </row>
    <row r="148" customFormat="false" ht="12.75" hidden="false" customHeight="false" outlineLevel="0" collapsed="false">
      <c r="T148" s="6"/>
    </row>
    <row r="149" customFormat="false" ht="12.75" hidden="false" customHeight="false" outlineLevel="0" collapsed="false">
      <c r="T149" s="6"/>
    </row>
    <row r="150" customFormat="false" ht="12.75" hidden="false" customHeight="false" outlineLevel="0" collapsed="false">
      <c r="T150" s="6"/>
    </row>
    <row r="151" customFormat="false" ht="12.75" hidden="false" customHeight="false" outlineLevel="0" collapsed="false">
      <c r="T151" s="6"/>
    </row>
    <row r="152" customFormat="false" ht="12.75" hidden="false" customHeight="false" outlineLevel="0" collapsed="false">
      <c r="T152" s="6"/>
    </row>
    <row r="153" customFormat="false" ht="12.75" hidden="false" customHeight="false" outlineLevel="0" collapsed="false">
      <c r="T153" s="6"/>
    </row>
    <row r="154" customFormat="false" ht="12.75" hidden="false" customHeight="false" outlineLevel="0" collapsed="false">
      <c r="T154" s="6"/>
    </row>
    <row r="155" customFormat="false" ht="12.75" hidden="false" customHeight="false" outlineLevel="0" collapsed="false">
      <c r="T155" s="6"/>
    </row>
    <row r="156" customFormat="false" ht="12.75" hidden="false" customHeight="false" outlineLevel="0" collapsed="false">
      <c r="T156" s="6"/>
    </row>
    <row r="157" customFormat="false" ht="12.75" hidden="false" customHeight="false" outlineLevel="0" collapsed="false">
      <c r="T157" s="6"/>
    </row>
    <row r="158" customFormat="false" ht="12.75" hidden="false" customHeight="false" outlineLevel="0" collapsed="false">
      <c r="T158" s="6"/>
    </row>
    <row r="159" customFormat="false" ht="12.75" hidden="false" customHeight="false" outlineLevel="0" collapsed="false">
      <c r="T159" s="6"/>
    </row>
    <row r="160" customFormat="false" ht="12.75" hidden="false" customHeight="false" outlineLevel="0" collapsed="false">
      <c r="T160" s="6"/>
    </row>
    <row r="161" customFormat="false" ht="12.75" hidden="false" customHeight="false" outlineLevel="0" collapsed="false">
      <c r="T161" s="6"/>
    </row>
    <row r="162" customFormat="false" ht="12.75" hidden="false" customHeight="false" outlineLevel="0" collapsed="false">
      <c r="T162" s="6"/>
    </row>
    <row r="163" customFormat="false" ht="12.75" hidden="false" customHeight="false" outlineLevel="0" collapsed="false">
      <c r="T163" s="6"/>
    </row>
    <row r="164" customFormat="false" ht="12.75" hidden="false" customHeight="false" outlineLevel="0" collapsed="false">
      <c r="T164" s="6"/>
    </row>
    <row r="165" customFormat="false" ht="12.75" hidden="false" customHeight="false" outlineLevel="0" collapsed="false">
      <c r="T165" s="6"/>
    </row>
    <row r="166" customFormat="false" ht="12.75" hidden="false" customHeight="false" outlineLevel="0" collapsed="false">
      <c r="T166" s="6"/>
    </row>
    <row r="167" customFormat="false" ht="12.75" hidden="false" customHeight="false" outlineLevel="0" collapsed="false">
      <c r="T167" s="6"/>
    </row>
    <row r="168" customFormat="false" ht="12.75" hidden="false" customHeight="false" outlineLevel="0" collapsed="false">
      <c r="T168" s="6"/>
    </row>
    <row r="169" customFormat="false" ht="12.75" hidden="false" customHeight="false" outlineLevel="0" collapsed="false">
      <c r="T169" s="6"/>
    </row>
    <row r="170" customFormat="false" ht="12.75" hidden="false" customHeight="false" outlineLevel="0" collapsed="false">
      <c r="T170" s="6"/>
    </row>
    <row r="171" customFormat="false" ht="12.75" hidden="false" customHeight="false" outlineLevel="0" collapsed="false">
      <c r="T171" s="6"/>
    </row>
    <row r="172" customFormat="false" ht="12.75" hidden="false" customHeight="false" outlineLevel="0" collapsed="false">
      <c r="T172" s="6"/>
    </row>
    <row r="173" customFormat="false" ht="12.75" hidden="false" customHeight="false" outlineLevel="0" collapsed="false">
      <c r="T173" s="6"/>
    </row>
    <row r="174" customFormat="false" ht="12.75" hidden="false" customHeight="false" outlineLevel="0" collapsed="false">
      <c r="T174" s="6"/>
    </row>
    <row r="175" customFormat="false" ht="12.75" hidden="false" customHeight="false" outlineLevel="0" collapsed="false">
      <c r="T175" s="6"/>
    </row>
    <row r="176" customFormat="false" ht="12.75" hidden="false" customHeight="false" outlineLevel="0" collapsed="false">
      <c r="T176" s="6"/>
    </row>
    <row r="177" customFormat="false" ht="12.75" hidden="false" customHeight="false" outlineLevel="0" collapsed="false">
      <c r="T177" s="6"/>
    </row>
    <row r="178" customFormat="false" ht="12.75" hidden="false" customHeight="false" outlineLevel="0" collapsed="false">
      <c r="T178" s="6"/>
    </row>
    <row r="179" customFormat="false" ht="12.75" hidden="false" customHeight="false" outlineLevel="0" collapsed="false">
      <c r="T179" s="6"/>
    </row>
    <row r="180" customFormat="false" ht="12.75" hidden="false" customHeight="false" outlineLevel="0" collapsed="false">
      <c r="T180" s="6"/>
    </row>
    <row r="181" customFormat="false" ht="12.75" hidden="false" customHeight="false" outlineLevel="0" collapsed="false">
      <c r="T181" s="6"/>
    </row>
    <row r="182" customFormat="false" ht="12.75" hidden="false" customHeight="false" outlineLevel="0" collapsed="false">
      <c r="T182" s="6"/>
    </row>
    <row r="183" customFormat="false" ht="12.75" hidden="false" customHeight="false" outlineLevel="0" collapsed="false">
      <c r="T183" s="6"/>
    </row>
    <row r="184" customFormat="false" ht="12.75" hidden="false" customHeight="false" outlineLevel="0" collapsed="false">
      <c r="T184" s="6"/>
    </row>
    <row r="185" customFormat="false" ht="12.75" hidden="false" customHeight="false" outlineLevel="0" collapsed="false">
      <c r="T185" s="6"/>
    </row>
    <row r="186" customFormat="false" ht="12.75" hidden="false" customHeight="false" outlineLevel="0" collapsed="false">
      <c r="T186" s="6"/>
    </row>
    <row r="187" customFormat="false" ht="12.75" hidden="false" customHeight="false" outlineLevel="0" collapsed="false">
      <c r="T187" s="6"/>
    </row>
    <row r="188" customFormat="false" ht="12.75" hidden="false" customHeight="false" outlineLevel="0" collapsed="false">
      <c r="T188" s="6"/>
    </row>
    <row r="189" customFormat="false" ht="12.75" hidden="false" customHeight="false" outlineLevel="0" collapsed="false">
      <c r="T189" s="6"/>
    </row>
    <row r="190" customFormat="false" ht="12.75" hidden="false" customHeight="false" outlineLevel="0" collapsed="false">
      <c r="T190" s="6"/>
    </row>
    <row r="191" customFormat="false" ht="12.75" hidden="false" customHeight="false" outlineLevel="0" collapsed="false">
      <c r="T191" s="6"/>
    </row>
    <row r="192" customFormat="false" ht="12.75" hidden="false" customHeight="false" outlineLevel="0" collapsed="false">
      <c r="T192" s="6"/>
    </row>
    <row r="193" customFormat="false" ht="12.75" hidden="false" customHeight="false" outlineLevel="0" collapsed="false">
      <c r="T193" s="6"/>
    </row>
    <row r="194" customFormat="false" ht="12.75" hidden="false" customHeight="false" outlineLevel="0" collapsed="false">
      <c r="T194" s="6"/>
    </row>
    <row r="195" customFormat="false" ht="12.75" hidden="false" customHeight="false" outlineLevel="0" collapsed="false">
      <c r="T195" s="6"/>
    </row>
    <row r="196" customFormat="false" ht="12.75" hidden="false" customHeight="false" outlineLevel="0" collapsed="false">
      <c r="T196" s="6"/>
    </row>
    <row r="197" customFormat="false" ht="12.75" hidden="false" customHeight="false" outlineLevel="0" collapsed="false">
      <c r="T197" s="6"/>
    </row>
    <row r="198" customFormat="false" ht="12.75" hidden="false" customHeight="false" outlineLevel="0" collapsed="false">
      <c r="T198" s="6"/>
    </row>
    <row r="199" customFormat="false" ht="12.75" hidden="false" customHeight="false" outlineLevel="0" collapsed="false">
      <c r="T199" s="6"/>
    </row>
    <row r="200" customFormat="false" ht="12.75" hidden="false" customHeight="false" outlineLevel="0" collapsed="false">
      <c r="T200" s="6"/>
    </row>
    <row r="201" customFormat="false" ht="12.75" hidden="false" customHeight="false" outlineLevel="0" collapsed="false">
      <c r="T201" s="6"/>
    </row>
    <row r="202" customFormat="false" ht="12.75" hidden="false" customHeight="false" outlineLevel="0" collapsed="false">
      <c r="T202" s="6"/>
    </row>
    <row r="203" customFormat="false" ht="12.75" hidden="false" customHeight="false" outlineLevel="0" collapsed="false">
      <c r="T203" s="6"/>
    </row>
    <row r="204" customFormat="false" ht="12.75" hidden="false" customHeight="false" outlineLevel="0" collapsed="false">
      <c r="T204" s="6"/>
    </row>
    <row r="205" customFormat="false" ht="12.75" hidden="false" customHeight="false" outlineLevel="0" collapsed="false">
      <c r="T205" s="6"/>
    </row>
    <row r="206" customFormat="false" ht="12.75" hidden="false" customHeight="false" outlineLevel="0" collapsed="false">
      <c r="T206" s="6"/>
    </row>
    <row r="207" customFormat="false" ht="12.75" hidden="false" customHeight="false" outlineLevel="0" collapsed="false">
      <c r="T207" s="6"/>
    </row>
    <row r="208" customFormat="false" ht="12.75" hidden="false" customHeight="false" outlineLevel="0" collapsed="false">
      <c r="T208" s="6"/>
    </row>
    <row r="209" customFormat="false" ht="12.75" hidden="false" customHeight="false" outlineLevel="0" collapsed="false">
      <c r="T209" s="6"/>
    </row>
    <row r="210" customFormat="false" ht="12.75" hidden="false" customHeight="false" outlineLevel="0" collapsed="false">
      <c r="T210" s="6"/>
    </row>
    <row r="211" customFormat="false" ht="12.75" hidden="false" customHeight="false" outlineLevel="0" collapsed="false">
      <c r="T211" s="6"/>
    </row>
    <row r="212" customFormat="false" ht="12.75" hidden="false" customHeight="false" outlineLevel="0" collapsed="false">
      <c r="T212" s="6"/>
    </row>
    <row r="213" customFormat="false" ht="12.75" hidden="false" customHeight="false" outlineLevel="0" collapsed="false">
      <c r="T213" s="6"/>
    </row>
    <row r="214" customFormat="false" ht="12.75" hidden="false" customHeight="false" outlineLevel="0" collapsed="false"/>
    <row r="215" customFormat="false" ht="12.75" hidden="false" customHeight="false" outlineLevel="0" collapsed="false"/>
    <row r="216" customFormat="false" ht="12.75" hidden="false" customHeight="false" outlineLevel="0" collapsed="false"/>
    <row r="217" customFormat="false" ht="12.75" hidden="false" customHeight="false" outlineLevel="0" collapsed="false"/>
    <row r="218" customFormat="false" ht="12.75" hidden="false" customHeight="false" outlineLevel="0" collapsed="false"/>
    <row r="219" customFormat="false" ht="12.75" hidden="false" customHeight="false" outlineLevel="0" collapsed="false"/>
    <row r="220" customFormat="false" ht="12.75" hidden="false" customHeight="false" outlineLevel="0" collapsed="false"/>
    <row r="221" customFormat="false" ht="12.75" hidden="false" customHeight="false" outlineLevel="0" collapsed="false"/>
    <row r="222" customFormat="false" ht="12.75" hidden="false" customHeight="false" outlineLevel="0" collapsed="false"/>
    <row r="223" customFormat="false" ht="12.75" hidden="false" customHeight="false" outlineLevel="0" collapsed="false"/>
    <row r="224" customFormat="false" ht="12.75" hidden="false" customHeight="false" outlineLevel="0" collapsed="false"/>
    <row r="225" customFormat="false" ht="12.75" hidden="false" customHeight="false" outlineLevel="0" collapsed="false"/>
    <row r="226" customFormat="false" ht="12.75" hidden="false" customHeight="false" outlineLevel="0" collapsed="false"/>
    <row r="227" customFormat="false" ht="12.75" hidden="false" customHeight="false" outlineLevel="0" collapsed="false"/>
    <row r="228" customFormat="false" ht="12.75" hidden="false" customHeight="false" outlineLevel="0" collapsed="false"/>
    <row r="229" customFormat="false" ht="12.75" hidden="false" customHeight="false" outlineLevel="0" collapsed="false"/>
    <row r="230" customFormat="false" ht="12.75" hidden="false" customHeight="false" outlineLevel="0" collapsed="false"/>
    <row r="231" customFormat="false" ht="12.75" hidden="false" customHeight="false" outlineLevel="0" collapsed="false"/>
    <row r="232" customFormat="false" ht="12.75" hidden="false" customHeight="false" outlineLevel="0" collapsed="false"/>
    <row r="233" customFormat="false" ht="12.75" hidden="false" customHeight="false" outlineLevel="0" collapsed="false"/>
    <row r="234" customFormat="false" ht="12.75" hidden="false" customHeight="false" outlineLevel="0" collapsed="false"/>
    <row r="235" customFormat="false" ht="12.75" hidden="false" customHeight="false" outlineLevel="0" collapsed="false"/>
    <row r="236" customFormat="false" ht="12.75" hidden="false" customHeight="false" outlineLevel="0" collapsed="false"/>
    <row r="237" customFormat="false" ht="12.75" hidden="false" customHeight="false" outlineLevel="0" collapsed="false"/>
    <row r="238" customFormat="false" ht="12.75" hidden="false" customHeight="false" outlineLevel="0" collapsed="false"/>
    <row r="239" customFormat="false" ht="12.75" hidden="false" customHeight="false" outlineLevel="0" collapsed="false"/>
    <row r="240" customFormat="false" ht="12.75" hidden="false" customHeight="false" outlineLevel="0" collapsed="false"/>
    <row r="241" customFormat="false" ht="12.75" hidden="false" customHeight="false" outlineLevel="0" collapsed="false"/>
    <row r="242" customFormat="false" ht="12.75" hidden="false" customHeight="false" outlineLevel="0" collapsed="false"/>
    <row r="243" customFormat="false" ht="12.75" hidden="false" customHeight="false" outlineLevel="0" collapsed="false"/>
    <row r="244" customFormat="false" ht="12.75" hidden="false" customHeight="false" outlineLevel="0" collapsed="false"/>
    <row r="245" customFormat="false" ht="12.75" hidden="false" customHeight="false" outlineLevel="0" collapsed="false"/>
    <row r="246" customFormat="false" ht="12.75" hidden="false" customHeight="false" outlineLevel="0" collapsed="false"/>
    <row r="247" customFormat="false" ht="12.75" hidden="false" customHeight="false" outlineLevel="0" collapsed="false"/>
    <row r="248" customFormat="false" ht="12.75" hidden="false" customHeight="false" outlineLevel="0" collapsed="false"/>
    <row r="249" customFormat="false" ht="12.75" hidden="false" customHeight="false" outlineLevel="0" collapsed="false"/>
    <row r="250" customFormat="false" ht="12.75" hidden="false" customHeight="false" outlineLevel="0" collapsed="false"/>
    <row r="251" customFormat="false" ht="12.75" hidden="false" customHeight="false" outlineLevel="0" collapsed="false"/>
    <row r="252" customFormat="false" ht="12.75" hidden="false" customHeight="false" outlineLevel="0" collapsed="false"/>
    <row r="253" customFormat="false" ht="12.75" hidden="false" customHeight="false" outlineLevel="0" collapsed="false"/>
    <row r="254" customFormat="false" ht="12.75" hidden="false" customHeight="false" outlineLevel="0" collapsed="false"/>
    <row r="255" customFormat="false" ht="12.75" hidden="false" customHeight="false" outlineLevel="0" collapsed="false"/>
    <row r="256" customFormat="false" ht="12.75" hidden="false" customHeight="false" outlineLevel="0" collapsed="false"/>
    <row r="257" customFormat="false" ht="12.75" hidden="false" customHeight="false" outlineLevel="0" collapsed="false"/>
    <row r="258" customFormat="false" ht="12.75" hidden="false" customHeight="false" outlineLevel="0" collapsed="false"/>
    <row r="259" customFormat="false" ht="12.75" hidden="false" customHeight="false" outlineLevel="0" collapsed="false"/>
    <row r="260" customFormat="false" ht="12.75" hidden="false" customHeight="false" outlineLevel="0" collapsed="false"/>
    <row r="261" customFormat="false" ht="12.75" hidden="false" customHeight="false" outlineLevel="0" collapsed="false"/>
    <row r="262" customFormat="false" ht="12.75" hidden="false" customHeight="false" outlineLevel="0" collapsed="false"/>
    <row r="263" customFormat="false" ht="12.75" hidden="false" customHeight="false" outlineLevel="0" collapsed="false"/>
    <row r="264" customFormat="false" ht="12.75" hidden="false" customHeight="false" outlineLevel="0" collapsed="false"/>
    <row r="265" customFormat="false" ht="12.75" hidden="false" customHeight="false" outlineLevel="0" collapsed="false"/>
    <row r="266" customFormat="false" ht="12.75" hidden="false" customHeight="false" outlineLevel="0" collapsed="false"/>
    <row r="267" customFormat="false" ht="12.75" hidden="false" customHeight="false" outlineLevel="0" collapsed="false"/>
    <row r="268" customFormat="false" ht="12.75" hidden="false" customHeight="false" outlineLevel="0" collapsed="false"/>
    <row r="269" customFormat="false" ht="12.75" hidden="false" customHeight="false" outlineLevel="0" collapsed="false"/>
    <row r="270" customFormat="false" ht="12.75" hidden="false" customHeight="false" outlineLevel="0" collapsed="false"/>
    <row r="271" customFormat="false" ht="12.75" hidden="false" customHeight="false" outlineLevel="0" collapsed="false"/>
    <row r="272" customFormat="false" ht="12.75" hidden="false" customHeight="false" outlineLevel="0" collapsed="false"/>
    <row r="273" customFormat="false" ht="12.75" hidden="false" customHeight="false" outlineLevel="0" collapsed="false"/>
    <row r="274" customFormat="false" ht="12.75" hidden="false" customHeight="false" outlineLevel="0" collapsed="false"/>
    <row r="275" customFormat="false" ht="12.75" hidden="false" customHeight="false" outlineLevel="0" collapsed="false"/>
    <row r="276" customFormat="false" ht="12.75" hidden="false" customHeight="false" outlineLevel="0" collapsed="false"/>
    <row r="277" customFormat="false" ht="12.75" hidden="false" customHeight="false" outlineLevel="0" collapsed="false"/>
    <row r="278" customFormat="false" ht="12.75" hidden="false" customHeight="false" outlineLevel="0" collapsed="false"/>
    <row r="279" customFormat="false" ht="12.75" hidden="false" customHeight="false" outlineLevel="0" collapsed="false"/>
    <row r="280" customFormat="false" ht="12.75" hidden="false" customHeight="false" outlineLevel="0" collapsed="false"/>
    <row r="281" customFormat="false" ht="12.75" hidden="false" customHeight="false" outlineLevel="0" collapsed="false"/>
    <row r="282" customFormat="false" ht="12.75" hidden="false" customHeight="false" outlineLevel="0" collapsed="false"/>
    <row r="283" customFormat="false" ht="12.75" hidden="false" customHeight="false" outlineLevel="0" collapsed="false"/>
    <row r="284" customFormat="false" ht="12.75" hidden="false" customHeight="false" outlineLevel="0" collapsed="false"/>
    <row r="285" customFormat="false" ht="12.75" hidden="false" customHeight="false" outlineLevel="0" collapsed="false"/>
    <row r="286" customFormat="false" ht="12.75" hidden="false" customHeight="false" outlineLevel="0" collapsed="false"/>
    <row r="287" customFormat="false" ht="12.75" hidden="false" customHeight="false" outlineLevel="0" collapsed="false"/>
    <row r="288" customFormat="false" ht="12.75" hidden="false" customHeight="false" outlineLevel="0" collapsed="false"/>
    <row r="289" customFormat="false" ht="12.75" hidden="false" customHeight="false" outlineLevel="0" collapsed="false"/>
    <row r="290" customFormat="false" ht="12.75" hidden="false" customHeight="false" outlineLevel="0" collapsed="false"/>
    <row r="291" customFormat="false" ht="12.75" hidden="false" customHeight="false" outlineLevel="0" collapsed="false"/>
    <row r="292" customFormat="false" ht="12.75" hidden="false" customHeight="false" outlineLevel="0" collapsed="false"/>
    <row r="293" customFormat="false" ht="12.75" hidden="false" customHeight="false" outlineLevel="0" collapsed="false"/>
    <row r="294" customFormat="false" ht="12.75" hidden="false" customHeight="false" outlineLevel="0" collapsed="false"/>
    <row r="295" customFormat="false" ht="12.75" hidden="false" customHeight="false" outlineLevel="0" collapsed="false"/>
    <row r="296" customFormat="false" ht="12.75" hidden="false" customHeight="false" outlineLevel="0" collapsed="false"/>
    <row r="297" customFormat="false" ht="12.75" hidden="false" customHeight="false" outlineLevel="0" collapsed="false"/>
    <row r="298" customFormat="false" ht="12.75" hidden="false" customHeight="false" outlineLevel="0" collapsed="false"/>
    <row r="299" customFormat="false" ht="12.75" hidden="false" customHeight="false" outlineLevel="0" collapsed="false"/>
    <row r="300" customFormat="false" ht="12.75" hidden="false" customHeight="false" outlineLevel="0" collapsed="false"/>
    <row r="301" customFormat="false" ht="12.75" hidden="false" customHeight="false" outlineLevel="0" collapsed="false"/>
    <row r="302" customFormat="false" ht="12.75" hidden="false" customHeight="false" outlineLevel="0" collapsed="false"/>
    <row r="303" customFormat="false" ht="12.75" hidden="false" customHeight="false" outlineLevel="0" collapsed="false"/>
    <row r="304" customFormat="false" ht="12.75" hidden="false" customHeight="false" outlineLevel="0" collapsed="false"/>
    <row r="305" customFormat="false" ht="12.75" hidden="false" customHeight="false" outlineLevel="0" collapsed="false"/>
    <row r="306" customFormat="false" ht="12.75" hidden="false" customHeight="false" outlineLevel="0" collapsed="false"/>
    <row r="307" customFormat="false" ht="12.75" hidden="false" customHeight="false" outlineLevel="0" collapsed="false"/>
    <row r="308" customFormat="false" ht="12.75" hidden="false" customHeight="false" outlineLevel="0" collapsed="false"/>
    <row r="309" customFormat="false" ht="12.75" hidden="false" customHeight="false" outlineLevel="0" collapsed="false"/>
    <row r="310" customFormat="false" ht="12.75" hidden="false" customHeight="false" outlineLevel="0" collapsed="false"/>
    <row r="311" customFormat="false" ht="12.75" hidden="false" customHeight="false" outlineLevel="0" collapsed="false"/>
    <row r="312" customFormat="false" ht="12.75" hidden="false" customHeight="false" outlineLevel="0" collapsed="false"/>
    <row r="313" customFormat="false" ht="12.75" hidden="false" customHeight="false" outlineLevel="0" collapsed="false"/>
    <row r="314" customFormat="false" ht="12.75" hidden="false" customHeight="false" outlineLevel="0" collapsed="false"/>
    <row r="315" customFormat="false" ht="12.75" hidden="false" customHeight="false" outlineLevel="0" collapsed="false"/>
    <row r="316" customFormat="false" ht="12.75" hidden="false" customHeight="false" outlineLevel="0" collapsed="false"/>
    <row r="317" customFormat="false" ht="12.75" hidden="false" customHeight="false" outlineLevel="0" collapsed="false"/>
    <row r="318" customFormat="false" ht="12.75" hidden="false" customHeight="false" outlineLevel="0" collapsed="false"/>
    <row r="319" customFormat="false" ht="12.75" hidden="false" customHeight="false" outlineLevel="0" collapsed="false"/>
    <row r="320" customFormat="false" ht="12.75" hidden="false" customHeight="false" outlineLevel="0" collapsed="false"/>
    <row r="321" customFormat="false" ht="12.75" hidden="false" customHeight="false" outlineLevel="0" collapsed="false"/>
    <row r="322" customFormat="false" ht="12.75" hidden="false" customHeight="false" outlineLevel="0" collapsed="false"/>
    <row r="323" customFormat="false" ht="12.75" hidden="false" customHeight="false" outlineLevel="0" collapsed="false"/>
    <row r="324" customFormat="false" ht="12.75" hidden="false" customHeight="false" outlineLevel="0" collapsed="false"/>
    <row r="325" customFormat="false" ht="12.75" hidden="false" customHeight="false" outlineLevel="0" collapsed="false"/>
    <row r="326" customFormat="false" ht="12.75" hidden="false" customHeight="false" outlineLevel="0" collapsed="false"/>
    <row r="327" customFormat="false" ht="12.75" hidden="false" customHeight="false" outlineLevel="0" collapsed="false"/>
    <row r="328" customFormat="false" ht="12.75" hidden="false" customHeight="false" outlineLevel="0" collapsed="false"/>
    <row r="329" customFormat="false" ht="12.75" hidden="false" customHeight="false" outlineLevel="0" collapsed="false"/>
    <row r="330" customFormat="false" ht="12.75" hidden="false" customHeight="false" outlineLevel="0" collapsed="false"/>
    <row r="331" customFormat="false" ht="12.75" hidden="false" customHeight="false" outlineLevel="0" collapsed="false"/>
    <row r="332" customFormat="false" ht="12.75" hidden="false" customHeight="false" outlineLevel="0" collapsed="false"/>
    <row r="333" customFormat="false" ht="12.75" hidden="false" customHeight="false" outlineLevel="0" collapsed="false"/>
    <row r="334" customFormat="false" ht="12.75" hidden="false" customHeight="false" outlineLevel="0" collapsed="false"/>
    <row r="335" customFormat="false" ht="12.75" hidden="false" customHeight="false" outlineLevel="0" collapsed="false"/>
    <row r="336" customFormat="false" ht="12.75" hidden="false" customHeight="false" outlineLevel="0" collapsed="false"/>
    <row r="337" customFormat="false" ht="12.75" hidden="false" customHeight="false" outlineLevel="0" collapsed="false"/>
    <row r="338" customFormat="false" ht="12.75" hidden="false" customHeight="false" outlineLevel="0" collapsed="false"/>
    <row r="339" customFormat="false" ht="12.75" hidden="false" customHeight="false" outlineLevel="0" collapsed="false"/>
    <row r="340" customFormat="false" ht="12.75" hidden="false" customHeight="false" outlineLevel="0" collapsed="false"/>
    <row r="341" customFormat="false" ht="12.75" hidden="false" customHeight="false" outlineLevel="0" collapsed="false"/>
    <row r="342" customFormat="false" ht="12.75" hidden="false" customHeight="false" outlineLevel="0" collapsed="false"/>
    <row r="343" customFormat="false" ht="12.75" hidden="false" customHeight="false" outlineLevel="0" collapsed="false"/>
    <row r="344" customFormat="false" ht="12.75" hidden="false" customHeight="false" outlineLevel="0" collapsed="false"/>
    <row r="345" customFormat="false" ht="12.75" hidden="false" customHeight="false" outlineLevel="0" collapsed="false"/>
    <row r="346" customFormat="false" ht="12.75" hidden="false" customHeight="false" outlineLevel="0" collapsed="false"/>
    <row r="347" customFormat="false" ht="12.75" hidden="false" customHeight="false" outlineLevel="0" collapsed="false"/>
    <row r="348" customFormat="false" ht="12.75" hidden="false" customHeight="false" outlineLevel="0" collapsed="false"/>
    <row r="349" customFormat="false" ht="12.75" hidden="false" customHeight="false" outlineLevel="0" collapsed="false"/>
    <row r="350" customFormat="false" ht="12.75" hidden="false" customHeight="false" outlineLevel="0" collapsed="false"/>
    <row r="351" customFormat="false" ht="12.75" hidden="false" customHeight="false" outlineLevel="0" collapsed="false"/>
    <row r="352" customFormat="false" ht="12.75" hidden="false" customHeight="false" outlineLevel="0" collapsed="false"/>
    <row r="353" customFormat="false" ht="12.75" hidden="false" customHeight="false" outlineLevel="0" collapsed="false"/>
    <row r="354" customFormat="false" ht="12.75" hidden="false" customHeight="false" outlineLevel="0" collapsed="false"/>
    <row r="355" customFormat="false" ht="12.75" hidden="false" customHeight="false" outlineLevel="0" collapsed="false"/>
    <row r="356" customFormat="false" ht="12.75" hidden="false" customHeight="false" outlineLevel="0" collapsed="false"/>
    <row r="357" customFormat="false" ht="12.75" hidden="false" customHeight="false" outlineLevel="0" collapsed="false"/>
    <row r="358" customFormat="false" ht="12.75" hidden="false" customHeight="false" outlineLevel="0" collapsed="false"/>
    <row r="359" customFormat="false" ht="12.75" hidden="false" customHeight="false" outlineLevel="0" collapsed="false"/>
    <row r="360" customFormat="false" ht="12.75" hidden="false" customHeight="false" outlineLevel="0" collapsed="false"/>
    <row r="361" customFormat="false" ht="12.75" hidden="false" customHeight="false" outlineLevel="0" collapsed="false"/>
    <row r="362" customFormat="false" ht="12.75" hidden="false" customHeight="false" outlineLevel="0" collapsed="false"/>
    <row r="363" customFormat="false" ht="12.75" hidden="false" customHeight="false" outlineLevel="0" collapsed="false"/>
    <row r="364" customFormat="false" ht="12.75" hidden="false" customHeight="false" outlineLevel="0" collapsed="false"/>
    <row r="365" customFormat="false" ht="12.75" hidden="false" customHeight="false" outlineLevel="0" collapsed="false"/>
    <row r="366" customFormat="false" ht="12.75" hidden="false" customHeight="false" outlineLevel="0" collapsed="false"/>
    <row r="367" customFormat="false" ht="12.75" hidden="false" customHeight="false" outlineLevel="0" collapsed="false"/>
    <row r="368" customFormat="false" ht="12.75" hidden="false" customHeight="false" outlineLevel="0" collapsed="false"/>
    <row r="369" customFormat="false" ht="12.75" hidden="false" customHeight="false" outlineLevel="0" collapsed="false"/>
    <row r="370" customFormat="false" ht="12.75" hidden="false" customHeight="false" outlineLevel="0" collapsed="false"/>
    <row r="371" customFormat="false" ht="12.75" hidden="false" customHeight="false" outlineLevel="0" collapsed="false"/>
    <row r="372" customFormat="false" ht="12.75" hidden="false" customHeight="false" outlineLevel="0" collapsed="false"/>
    <row r="373" customFormat="false" ht="12.75" hidden="false" customHeight="false" outlineLevel="0" collapsed="false"/>
    <row r="374" customFormat="false" ht="12.75" hidden="false" customHeight="false" outlineLevel="0" collapsed="false"/>
    <row r="375" customFormat="false" ht="12.75" hidden="false" customHeight="false" outlineLevel="0" collapsed="false"/>
    <row r="376" customFormat="false" ht="12.75" hidden="false" customHeight="false" outlineLevel="0" collapsed="false"/>
    <row r="377" customFormat="false" ht="12.75" hidden="false" customHeight="false" outlineLevel="0" collapsed="false"/>
    <row r="378" customFormat="false" ht="12.75" hidden="false" customHeight="false" outlineLevel="0" collapsed="false"/>
    <row r="379" customFormat="false" ht="12.75" hidden="false" customHeight="false" outlineLevel="0" collapsed="false"/>
    <row r="380" customFormat="false" ht="12.75" hidden="false" customHeight="false" outlineLevel="0" collapsed="false"/>
    <row r="381" customFormat="false" ht="12.75" hidden="false" customHeight="false" outlineLevel="0" collapsed="false"/>
    <row r="382" customFormat="false" ht="12.75" hidden="false" customHeight="false" outlineLevel="0" collapsed="false"/>
    <row r="383" customFormat="false" ht="12.75" hidden="false" customHeight="false" outlineLevel="0" collapsed="false"/>
    <row r="384" customFormat="false" ht="12.75" hidden="false" customHeight="false" outlineLevel="0" collapsed="false"/>
    <row r="385" customFormat="false" ht="12.75" hidden="false" customHeight="false" outlineLevel="0" collapsed="false"/>
    <row r="386" customFormat="false" ht="12.75" hidden="false" customHeight="false" outlineLevel="0" collapsed="false"/>
    <row r="387" customFormat="false" ht="12.75" hidden="false" customHeight="false" outlineLevel="0" collapsed="false"/>
    <row r="388" customFormat="false" ht="12.75" hidden="false" customHeight="false" outlineLevel="0" collapsed="false"/>
    <row r="389" customFormat="false" ht="12.75" hidden="false" customHeight="false" outlineLevel="0" collapsed="false"/>
    <row r="390" customFormat="false" ht="12.75" hidden="false" customHeight="false" outlineLevel="0" collapsed="false"/>
    <row r="391" customFormat="false" ht="12.75" hidden="false" customHeight="false" outlineLevel="0" collapsed="false"/>
    <row r="392" customFormat="false" ht="12.75" hidden="false" customHeight="false" outlineLevel="0" collapsed="false"/>
    <row r="393" customFormat="false" ht="12.75" hidden="false" customHeight="false" outlineLevel="0" collapsed="false"/>
    <row r="394" customFormat="false" ht="12.75" hidden="false" customHeight="false" outlineLevel="0" collapsed="false"/>
    <row r="395" customFormat="false" ht="12.75" hidden="false" customHeight="false" outlineLevel="0" collapsed="false"/>
    <row r="396" customFormat="false" ht="12.75" hidden="false" customHeight="false" outlineLevel="0" collapsed="false"/>
    <row r="397" customFormat="false" ht="12.75" hidden="false" customHeight="false" outlineLevel="0" collapsed="false"/>
    <row r="398" customFormat="false" ht="12.75" hidden="false" customHeight="false" outlineLevel="0" collapsed="false"/>
    <row r="399" customFormat="false" ht="12.75" hidden="false" customHeight="false" outlineLevel="0" collapsed="false"/>
    <row r="400" customFormat="false" ht="12.75" hidden="false" customHeight="false" outlineLevel="0" collapsed="false"/>
    <row r="401" customFormat="false" ht="12.75" hidden="false" customHeight="false" outlineLevel="0" collapsed="false"/>
    <row r="402" customFormat="false" ht="12.75" hidden="false" customHeight="false" outlineLevel="0" collapsed="false"/>
    <row r="403" customFormat="false" ht="12.75" hidden="false" customHeight="false" outlineLevel="0" collapsed="false"/>
    <row r="404" customFormat="false" ht="12.75" hidden="false" customHeight="false" outlineLevel="0" collapsed="false"/>
    <row r="405" customFormat="false" ht="12.75" hidden="false" customHeight="false" outlineLevel="0" collapsed="false"/>
    <row r="406" customFormat="false" ht="12.75" hidden="false" customHeight="false" outlineLevel="0" collapsed="false"/>
    <row r="407" customFormat="false" ht="12.75" hidden="false" customHeight="false" outlineLevel="0" collapsed="false"/>
    <row r="408" customFormat="false" ht="12.75" hidden="false" customHeight="false" outlineLevel="0" collapsed="false"/>
    <row r="409" customFormat="false" ht="12.75" hidden="false" customHeight="false" outlineLevel="0" collapsed="false"/>
    <row r="410" customFormat="false" ht="12.75" hidden="false" customHeight="false" outlineLevel="0" collapsed="false"/>
    <row r="411" customFormat="false" ht="12.75" hidden="false" customHeight="false" outlineLevel="0" collapsed="false"/>
    <row r="412" customFormat="false" ht="12.75" hidden="false" customHeight="false" outlineLevel="0" collapsed="false"/>
    <row r="413" customFormat="false" ht="12.75" hidden="false" customHeight="false" outlineLevel="0" collapsed="false"/>
    <row r="414" customFormat="false" ht="12.75" hidden="false" customHeight="false" outlineLevel="0" collapsed="false"/>
    <row r="415" customFormat="false" ht="12.75" hidden="false" customHeight="false" outlineLevel="0" collapsed="false"/>
    <row r="416" customFormat="false" ht="12.75" hidden="false" customHeight="false" outlineLevel="0" collapsed="false"/>
    <row r="417" customFormat="false" ht="12.75" hidden="false" customHeight="false" outlineLevel="0" collapsed="false"/>
    <row r="418" customFormat="false" ht="12.75" hidden="false" customHeight="false" outlineLevel="0" collapsed="false"/>
    <row r="419" customFormat="false" ht="12.75" hidden="false" customHeight="false" outlineLevel="0" collapsed="false"/>
    <row r="420" customFormat="false" ht="12.75" hidden="false" customHeight="false" outlineLevel="0" collapsed="false"/>
    <row r="421" customFormat="false" ht="12.75" hidden="false" customHeight="false" outlineLevel="0" collapsed="false"/>
    <row r="422" customFormat="false" ht="12.75" hidden="false" customHeight="false" outlineLevel="0" collapsed="false"/>
    <row r="423" customFormat="false" ht="12.75" hidden="false" customHeight="false" outlineLevel="0" collapsed="false"/>
    <row r="424" customFormat="false" ht="12.75" hidden="false" customHeight="false" outlineLevel="0" collapsed="false"/>
    <row r="425" customFormat="false" ht="12.75" hidden="false" customHeight="false" outlineLevel="0" collapsed="false"/>
    <row r="426" customFormat="false" ht="12.75" hidden="false" customHeight="false" outlineLevel="0" collapsed="false"/>
    <row r="427" customFormat="false" ht="12.75" hidden="false" customHeight="false" outlineLevel="0" collapsed="false"/>
    <row r="428" customFormat="false" ht="12.75" hidden="false" customHeight="false" outlineLevel="0" collapsed="false"/>
    <row r="429" customFormat="false" ht="12.75" hidden="false" customHeight="false" outlineLevel="0" collapsed="false"/>
    <row r="430" customFormat="false" ht="12.75" hidden="false" customHeight="false" outlineLevel="0" collapsed="false"/>
    <row r="431" customFormat="false" ht="12.75" hidden="false" customHeight="false" outlineLevel="0" collapsed="false"/>
    <row r="432" customFormat="false" ht="12.75" hidden="false" customHeight="false" outlineLevel="0" collapsed="false"/>
    <row r="433" customFormat="false" ht="12.75" hidden="false" customHeight="false" outlineLevel="0" collapsed="false"/>
    <row r="434" customFormat="false" ht="12.75" hidden="false" customHeight="false" outlineLevel="0" collapsed="false"/>
    <row r="435" customFormat="false" ht="12.75" hidden="false" customHeight="false" outlineLevel="0" collapsed="false"/>
    <row r="436" customFormat="false" ht="12.75" hidden="false" customHeight="false" outlineLevel="0" collapsed="false"/>
    <row r="437" customFormat="false" ht="12.75" hidden="false" customHeight="false" outlineLevel="0" collapsed="false"/>
    <row r="438" customFormat="false" ht="12.75" hidden="false" customHeight="false" outlineLevel="0" collapsed="false"/>
    <row r="439" customFormat="false" ht="12.75" hidden="false" customHeight="false" outlineLevel="0" collapsed="false"/>
    <row r="440" customFormat="false" ht="12.75" hidden="false" customHeight="false" outlineLevel="0" collapsed="false"/>
    <row r="441" customFormat="false" ht="12.75" hidden="false" customHeight="false" outlineLevel="0" collapsed="false"/>
    <row r="442" customFormat="false" ht="12.75" hidden="false" customHeight="false" outlineLevel="0" collapsed="false"/>
    <row r="443" customFormat="false" ht="12.75" hidden="false" customHeight="false" outlineLevel="0" collapsed="false"/>
    <row r="444" customFormat="false" ht="12.75" hidden="false" customHeight="false" outlineLevel="0" collapsed="false"/>
    <row r="445" customFormat="false" ht="12.75" hidden="false" customHeight="false" outlineLevel="0" collapsed="false"/>
    <row r="446" customFormat="false" ht="12.75" hidden="false" customHeight="false" outlineLevel="0" collapsed="false"/>
    <row r="447" customFormat="false" ht="12.75" hidden="false" customHeight="false" outlineLevel="0" collapsed="false"/>
    <row r="448" customFormat="false" ht="12.75" hidden="false" customHeight="false" outlineLevel="0" collapsed="false"/>
    <row r="449" customFormat="false" ht="12.75" hidden="false" customHeight="false" outlineLevel="0" collapsed="false"/>
    <row r="450" customFormat="false" ht="12.75" hidden="false" customHeight="false" outlineLevel="0" collapsed="false"/>
    <row r="451" customFormat="false" ht="12.75" hidden="false" customHeight="false" outlineLevel="0" collapsed="false"/>
    <row r="452" customFormat="false" ht="12.75" hidden="false" customHeight="false" outlineLevel="0" collapsed="false"/>
    <row r="453" customFormat="false" ht="12.75" hidden="false" customHeight="false" outlineLevel="0" collapsed="false"/>
    <row r="454" customFormat="false" ht="12.75" hidden="false" customHeight="false" outlineLevel="0" collapsed="false"/>
    <row r="455" customFormat="false" ht="12.75" hidden="false" customHeight="false" outlineLevel="0" collapsed="false"/>
    <row r="456" customFormat="false" ht="12.75" hidden="false" customHeight="false" outlineLevel="0" collapsed="false"/>
    <row r="457" customFormat="false" ht="12.75" hidden="false" customHeight="false" outlineLevel="0" collapsed="false"/>
    <row r="458" customFormat="false" ht="12.75" hidden="false" customHeight="false" outlineLevel="0" collapsed="false"/>
    <row r="459" customFormat="false" ht="12.75" hidden="false" customHeight="false" outlineLevel="0" collapsed="false"/>
    <row r="460" customFormat="false" ht="12.75" hidden="false" customHeight="false" outlineLevel="0" collapsed="false"/>
    <row r="461" customFormat="false" ht="12.75" hidden="false" customHeight="false" outlineLevel="0" collapsed="false"/>
    <row r="462" customFormat="false" ht="12.75" hidden="false" customHeight="false" outlineLevel="0" collapsed="false"/>
    <row r="463" customFormat="false" ht="12.75" hidden="false" customHeight="false" outlineLevel="0" collapsed="false"/>
    <row r="464" customFormat="false" ht="12.75" hidden="false" customHeight="false" outlineLevel="0" collapsed="false"/>
    <row r="465" customFormat="false" ht="12.75" hidden="false" customHeight="false" outlineLevel="0" collapsed="false"/>
    <row r="466" customFormat="false" ht="12.75" hidden="false" customHeight="false" outlineLevel="0" collapsed="false"/>
    <row r="467" customFormat="false" ht="12.75" hidden="false" customHeight="false" outlineLevel="0" collapsed="false"/>
    <row r="468" customFormat="false" ht="12.75" hidden="false" customHeight="false" outlineLevel="0" collapsed="false"/>
    <row r="469" customFormat="false" ht="12.75" hidden="false" customHeight="false" outlineLevel="0" collapsed="false"/>
    <row r="470" customFormat="false" ht="12.75" hidden="false" customHeight="false" outlineLevel="0" collapsed="false"/>
    <row r="471" customFormat="false" ht="12.75" hidden="false" customHeight="false" outlineLevel="0" collapsed="false"/>
    <row r="472" customFormat="false" ht="12.75" hidden="false" customHeight="false" outlineLevel="0" collapsed="false"/>
    <row r="473" customFormat="false" ht="12.75" hidden="false" customHeight="false" outlineLevel="0" collapsed="false"/>
    <row r="474" customFormat="false" ht="12.75" hidden="false" customHeight="false" outlineLevel="0" collapsed="false"/>
    <row r="475" customFormat="false" ht="12.75" hidden="false" customHeight="false" outlineLevel="0" collapsed="false"/>
    <row r="476" customFormat="false" ht="12.75" hidden="false" customHeight="false" outlineLevel="0" collapsed="false"/>
    <row r="477" customFormat="false" ht="12.75" hidden="false" customHeight="false" outlineLevel="0" collapsed="false"/>
    <row r="478" customFormat="false" ht="12.75" hidden="false" customHeight="false" outlineLevel="0" collapsed="false"/>
    <row r="479" customFormat="false" ht="12.75" hidden="false" customHeight="false" outlineLevel="0" collapsed="false"/>
    <row r="480" customFormat="false" ht="12.75" hidden="false" customHeight="false" outlineLevel="0" collapsed="false"/>
    <row r="481" customFormat="false" ht="12.75" hidden="false" customHeight="false" outlineLevel="0" collapsed="false"/>
    <row r="482" customFormat="false" ht="12.75" hidden="false" customHeight="false" outlineLevel="0" collapsed="false"/>
    <row r="483" customFormat="false" ht="12.75" hidden="false" customHeight="false" outlineLevel="0" collapsed="false"/>
    <row r="484" customFormat="false" ht="12.75" hidden="false" customHeight="false" outlineLevel="0" collapsed="false"/>
    <row r="485" customFormat="false" ht="12.75" hidden="false" customHeight="false" outlineLevel="0" collapsed="false"/>
    <row r="486" customFormat="false" ht="12.75" hidden="false" customHeight="false" outlineLevel="0" collapsed="false"/>
    <row r="487" customFormat="false" ht="12.75" hidden="false" customHeight="false" outlineLevel="0" collapsed="false"/>
    <row r="488" customFormat="false" ht="12.75" hidden="false" customHeight="false" outlineLevel="0" collapsed="false"/>
    <row r="489" customFormat="false" ht="12.75" hidden="false" customHeight="false" outlineLevel="0" collapsed="false"/>
    <row r="490" customFormat="false" ht="12.75" hidden="false" customHeight="false" outlineLevel="0" collapsed="false"/>
    <row r="491" customFormat="false" ht="12.75" hidden="false" customHeight="false" outlineLevel="0" collapsed="false"/>
    <row r="492" customFormat="false" ht="12.75" hidden="false" customHeight="false" outlineLevel="0" collapsed="false"/>
    <row r="493" customFormat="false" ht="12.75" hidden="false" customHeight="false" outlineLevel="0" collapsed="false"/>
    <row r="494" customFormat="false" ht="12.75" hidden="false" customHeight="false" outlineLevel="0" collapsed="false"/>
    <row r="495" customFormat="false" ht="12.75" hidden="false" customHeight="false" outlineLevel="0" collapsed="false"/>
    <row r="496" customFormat="false" ht="12.75" hidden="false" customHeight="false" outlineLevel="0" collapsed="false"/>
    <row r="497" customFormat="false" ht="12.75" hidden="false" customHeight="false" outlineLevel="0" collapsed="false"/>
    <row r="498" customFormat="false" ht="12.75" hidden="false" customHeight="false" outlineLevel="0" collapsed="false"/>
    <row r="499" customFormat="false" ht="12.75" hidden="false" customHeight="false" outlineLevel="0" collapsed="false"/>
    <row r="500" customFormat="false" ht="12.75" hidden="false" customHeight="false" outlineLevel="0" collapsed="false"/>
    <row r="501" customFormat="false" ht="12.75" hidden="false" customHeight="false" outlineLevel="0" collapsed="false"/>
    <row r="502" customFormat="false" ht="12.75" hidden="false" customHeight="false" outlineLevel="0" collapsed="false"/>
    <row r="503" customFormat="false" ht="12.75" hidden="false" customHeight="false" outlineLevel="0" collapsed="false"/>
    <row r="504" customFormat="false" ht="12.75" hidden="false" customHeight="false" outlineLevel="0" collapsed="false"/>
    <row r="505" customFormat="false" ht="12.75" hidden="false" customHeight="false" outlineLevel="0" collapsed="false"/>
    <row r="506" customFormat="false" ht="12.75" hidden="false" customHeight="false" outlineLevel="0" collapsed="false"/>
    <row r="507" customFormat="false" ht="12.75" hidden="false" customHeight="false" outlineLevel="0" collapsed="false"/>
    <row r="508" customFormat="false" ht="12.75" hidden="false" customHeight="false" outlineLevel="0" collapsed="false"/>
    <row r="509" customFormat="false" ht="12.75" hidden="false" customHeight="false" outlineLevel="0" collapsed="false"/>
    <row r="510" customFormat="false" ht="12.75" hidden="false" customHeight="false" outlineLevel="0" collapsed="false"/>
    <row r="511" customFormat="false" ht="12.75" hidden="false" customHeight="false" outlineLevel="0" collapsed="false"/>
    <row r="512" customFormat="false" ht="12.75" hidden="false" customHeight="false" outlineLevel="0" collapsed="false"/>
    <row r="513" customFormat="false" ht="12.75" hidden="false" customHeight="false" outlineLevel="0" collapsed="false"/>
    <row r="514" customFormat="false" ht="12.75" hidden="false" customHeight="false" outlineLevel="0" collapsed="false"/>
    <row r="515" customFormat="false" ht="12.75" hidden="false" customHeight="false" outlineLevel="0" collapsed="false"/>
    <row r="516" customFormat="false" ht="12.75" hidden="false" customHeight="false" outlineLevel="0" collapsed="false"/>
    <row r="517" customFormat="false" ht="12.75" hidden="false" customHeight="false" outlineLevel="0" collapsed="false"/>
    <row r="518" customFormat="false" ht="12.75" hidden="false" customHeight="false" outlineLevel="0" collapsed="false"/>
    <row r="519" customFormat="false" ht="12.75" hidden="false" customHeight="false" outlineLevel="0" collapsed="false"/>
    <row r="520" customFormat="false" ht="12.75" hidden="false" customHeight="false" outlineLevel="0" collapsed="false"/>
    <row r="521" customFormat="false" ht="12.75" hidden="false" customHeight="false" outlineLevel="0" collapsed="false"/>
    <row r="522" customFormat="false" ht="12.75" hidden="false" customHeight="false" outlineLevel="0" collapsed="false"/>
    <row r="523" customFormat="false" ht="12.75" hidden="false" customHeight="false" outlineLevel="0" collapsed="false"/>
    <row r="524" customFormat="false" ht="12.75" hidden="false" customHeight="false" outlineLevel="0" collapsed="false"/>
    <row r="525" customFormat="false" ht="12.75" hidden="false" customHeight="false" outlineLevel="0" collapsed="false"/>
    <row r="526" customFormat="false" ht="12.75" hidden="false" customHeight="false" outlineLevel="0" collapsed="false"/>
    <row r="527" customFormat="false" ht="12.75" hidden="false" customHeight="false" outlineLevel="0" collapsed="false"/>
    <row r="528" customFormat="false" ht="12.75" hidden="false" customHeight="false" outlineLevel="0" collapsed="false"/>
    <row r="529" customFormat="false" ht="12.75" hidden="false" customHeight="false" outlineLevel="0" collapsed="false"/>
    <row r="530" customFormat="false" ht="12.75" hidden="false" customHeight="false" outlineLevel="0" collapsed="false"/>
    <row r="531" customFormat="false" ht="12.75" hidden="false" customHeight="false" outlineLevel="0" collapsed="false"/>
    <row r="532" customFormat="false" ht="12.75" hidden="false" customHeight="false" outlineLevel="0" collapsed="false"/>
    <row r="533" customFormat="false" ht="12.75" hidden="false" customHeight="false" outlineLevel="0" collapsed="false"/>
    <row r="534" customFormat="false" ht="12.75" hidden="false" customHeight="false" outlineLevel="0" collapsed="false"/>
    <row r="535" customFormat="false" ht="12.75" hidden="false" customHeight="false" outlineLevel="0" collapsed="false"/>
    <row r="536" customFormat="false" ht="12.75" hidden="false" customHeight="false" outlineLevel="0" collapsed="false"/>
    <row r="537" customFormat="false" ht="12.75" hidden="false" customHeight="false" outlineLevel="0" collapsed="false"/>
    <row r="538" customFormat="false" ht="12.75" hidden="false" customHeight="false" outlineLevel="0" collapsed="false"/>
    <row r="539" customFormat="false" ht="12.75" hidden="false" customHeight="false" outlineLevel="0" collapsed="false"/>
    <row r="540" customFormat="false" ht="12.75" hidden="false" customHeight="false" outlineLevel="0" collapsed="false"/>
    <row r="541" customFormat="false" ht="12.75" hidden="false" customHeight="false" outlineLevel="0" collapsed="false"/>
    <row r="542" customFormat="false" ht="12.75" hidden="false" customHeight="false" outlineLevel="0" collapsed="false"/>
    <row r="543" customFormat="false" ht="12.75" hidden="false" customHeight="false" outlineLevel="0" collapsed="false"/>
    <row r="544" customFormat="false" ht="12.75" hidden="false" customHeight="false" outlineLevel="0" collapsed="false"/>
    <row r="545" customFormat="false" ht="12.75" hidden="false" customHeight="false" outlineLevel="0" collapsed="false"/>
    <row r="546" customFormat="false" ht="12.75" hidden="false" customHeight="false" outlineLevel="0" collapsed="false"/>
    <row r="547" customFormat="false" ht="12.75" hidden="false" customHeight="false" outlineLevel="0" collapsed="false"/>
    <row r="548" customFormat="false" ht="12.75" hidden="false" customHeight="false" outlineLevel="0" collapsed="false"/>
    <row r="549" customFormat="false" ht="12.75" hidden="false" customHeight="false" outlineLevel="0" collapsed="false"/>
    <row r="550" customFormat="false" ht="12.75" hidden="false" customHeight="false" outlineLevel="0" collapsed="false"/>
    <row r="551" customFormat="false" ht="12.75" hidden="false" customHeight="false" outlineLevel="0" collapsed="false"/>
    <row r="552" customFormat="false" ht="12.75" hidden="false" customHeight="false" outlineLevel="0" collapsed="false"/>
    <row r="553" customFormat="false" ht="12.75" hidden="false" customHeight="false" outlineLevel="0" collapsed="false"/>
    <row r="554" customFormat="false" ht="12.75" hidden="false" customHeight="false" outlineLevel="0" collapsed="false"/>
    <row r="555" customFormat="false" ht="12.75" hidden="false" customHeight="false" outlineLevel="0" collapsed="false"/>
    <row r="556" customFormat="false" ht="12.75" hidden="false" customHeight="false" outlineLevel="0" collapsed="false"/>
    <row r="557" customFormat="false" ht="12.75" hidden="false" customHeight="false" outlineLevel="0" collapsed="false"/>
    <row r="558" customFormat="false" ht="12.75" hidden="false" customHeight="false" outlineLevel="0" collapsed="false"/>
    <row r="559" customFormat="false" ht="12.75" hidden="false" customHeight="false" outlineLevel="0" collapsed="false"/>
    <row r="560" customFormat="false" ht="12.75" hidden="false" customHeight="false" outlineLevel="0" collapsed="false"/>
    <row r="561" customFormat="false" ht="12.75" hidden="false" customHeight="false" outlineLevel="0" collapsed="false"/>
    <row r="562" customFormat="false" ht="12.75" hidden="false" customHeight="false" outlineLevel="0" collapsed="false"/>
    <row r="563" customFormat="false" ht="12.75" hidden="false" customHeight="false" outlineLevel="0" collapsed="false"/>
    <row r="564" customFormat="false" ht="12.75" hidden="false" customHeight="false" outlineLevel="0" collapsed="false"/>
    <row r="565" customFormat="false" ht="12.75" hidden="false" customHeight="false" outlineLevel="0" collapsed="false"/>
    <row r="566" customFormat="false" ht="12.75" hidden="false" customHeight="false" outlineLevel="0" collapsed="false"/>
    <row r="567" customFormat="false" ht="12.75" hidden="false" customHeight="false" outlineLevel="0" collapsed="false"/>
    <row r="568" customFormat="false" ht="12.75" hidden="false" customHeight="false" outlineLevel="0" collapsed="false"/>
    <row r="569" customFormat="false" ht="12.75" hidden="false" customHeight="false" outlineLevel="0" collapsed="false"/>
    <row r="570" customFormat="false" ht="12.75" hidden="false" customHeight="false" outlineLevel="0" collapsed="false"/>
    <row r="571" customFormat="false" ht="12.75" hidden="false" customHeight="false" outlineLevel="0" collapsed="false"/>
    <row r="572" customFormat="false" ht="12.75" hidden="false" customHeight="false" outlineLevel="0" collapsed="false"/>
    <row r="573" customFormat="false" ht="12.75" hidden="false" customHeight="false" outlineLevel="0" collapsed="false"/>
    <row r="574" customFormat="false" ht="12.75" hidden="false" customHeight="false" outlineLevel="0" collapsed="false"/>
    <row r="575" customFormat="false" ht="12.75" hidden="false" customHeight="false" outlineLevel="0" collapsed="false"/>
    <row r="576" customFormat="false" ht="12.75" hidden="false" customHeight="false" outlineLevel="0" collapsed="false"/>
    <row r="577" customFormat="false" ht="12.75" hidden="false" customHeight="false" outlineLevel="0" collapsed="false"/>
    <row r="578" customFormat="false" ht="12.75" hidden="false" customHeight="false" outlineLevel="0" collapsed="false"/>
    <row r="579" customFormat="false" ht="12.75" hidden="false" customHeight="false" outlineLevel="0" collapsed="false"/>
    <row r="580" customFormat="false" ht="12.75" hidden="false" customHeight="false" outlineLevel="0" collapsed="false"/>
    <row r="581" customFormat="false" ht="12.75" hidden="false" customHeight="false" outlineLevel="0" collapsed="false"/>
    <row r="582" customFormat="false" ht="12.75" hidden="false" customHeight="false" outlineLevel="0" collapsed="false"/>
    <row r="583" customFormat="false" ht="12.75" hidden="false" customHeight="false" outlineLevel="0" collapsed="false"/>
    <row r="584" customFormat="false" ht="12.75" hidden="false" customHeight="false" outlineLevel="0" collapsed="false"/>
    <row r="585" customFormat="false" ht="12.75" hidden="false" customHeight="false" outlineLevel="0" collapsed="false"/>
    <row r="586" customFormat="false" ht="12.75" hidden="false" customHeight="false" outlineLevel="0" collapsed="false"/>
    <row r="587" customFormat="false" ht="12.75" hidden="false" customHeight="false" outlineLevel="0" collapsed="false"/>
    <row r="588" customFormat="false" ht="12.75" hidden="false" customHeight="false" outlineLevel="0" collapsed="false"/>
    <row r="589" customFormat="false" ht="12.75" hidden="false" customHeight="false" outlineLevel="0" collapsed="false"/>
    <row r="590" customFormat="false" ht="12.75" hidden="false" customHeight="false" outlineLevel="0" collapsed="false"/>
    <row r="591" customFormat="false" ht="12.75" hidden="false" customHeight="false" outlineLevel="0" collapsed="false"/>
    <row r="592" customFormat="false" ht="12.75" hidden="false" customHeight="false" outlineLevel="0" collapsed="false"/>
    <row r="593" customFormat="false" ht="12.75" hidden="false" customHeight="false" outlineLevel="0" collapsed="false"/>
    <row r="594" customFormat="false" ht="12.75" hidden="false" customHeight="false" outlineLevel="0" collapsed="false"/>
    <row r="595" customFormat="false" ht="12.75" hidden="false" customHeight="false" outlineLevel="0" collapsed="false"/>
    <row r="596" customFormat="false" ht="12.75" hidden="false" customHeight="false" outlineLevel="0" collapsed="false"/>
    <row r="597" customFormat="false" ht="12.75" hidden="false" customHeight="false" outlineLevel="0" collapsed="false"/>
    <row r="598" customFormat="false" ht="12.75" hidden="false" customHeight="false" outlineLevel="0" collapsed="false"/>
    <row r="599" customFormat="false" ht="12.75" hidden="false" customHeight="false" outlineLevel="0" collapsed="false"/>
    <row r="600" customFormat="false" ht="12.75" hidden="false" customHeight="false" outlineLevel="0" collapsed="false"/>
    <row r="601" customFormat="false" ht="12.75" hidden="false" customHeight="false" outlineLevel="0" collapsed="false"/>
    <row r="602" customFormat="false" ht="12.75" hidden="false" customHeight="false" outlineLevel="0" collapsed="false"/>
    <row r="603" customFormat="false" ht="12.75" hidden="false" customHeight="false" outlineLevel="0" collapsed="false"/>
    <row r="604" customFormat="false" ht="12.75" hidden="false" customHeight="false" outlineLevel="0" collapsed="false"/>
    <row r="605" customFormat="false" ht="12.75" hidden="false" customHeight="false" outlineLevel="0" collapsed="false"/>
    <row r="606" customFormat="false" ht="12.75" hidden="false" customHeight="false" outlineLevel="0" collapsed="false"/>
    <row r="607" customFormat="false" ht="12.75" hidden="false" customHeight="false" outlineLevel="0" collapsed="false"/>
    <row r="608" customFormat="false" ht="12.75" hidden="false" customHeight="false" outlineLevel="0" collapsed="false"/>
    <row r="609" customFormat="false" ht="12.75" hidden="false" customHeight="false" outlineLevel="0" collapsed="false"/>
    <row r="610" customFormat="false" ht="12.75" hidden="false" customHeight="false" outlineLevel="0" collapsed="false"/>
    <row r="611" customFormat="false" ht="12.75" hidden="false" customHeight="false" outlineLevel="0" collapsed="false"/>
    <row r="612" customFormat="false" ht="12.75" hidden="false" customHeight="false" outlineLevel="0" collapsed="false"/>
    <row r="613" customFormat="false" ht="12.75" hidden="false" customHeight="false" outlineLevel="0" collapsed="false"/>
    <row r="614" customFormat="false" ht="12.75" hidden="false" customHeight="false" outlineLevel="0" collapsed="false"/>
    <row r="615" customFormat="false" ht="12.75" hidden="false" customHeight="false" outlineLevel="0" collapsed="false"/>
    <row r="616" customFormat="false" ht="12.75" hidden="false" customHeight="false" outlineLevel="0" collapsed="false"/>
    <row r="617" customFormat="false" ht="12.75" hidden="false" customHeight="false" outlineLevel="0" collapsed="false"/>
    <row r="618" customFormat="false" ht="12.75" hidden="false" customHeight="false" outlineLevel="0" collapsed="false"/>
    <row r="619" customFormat="false" ht="12.75" hidden="false" customHeight="false" outlineLevel="0" collapsed="false"/>
    <row r="620" customFormat="false" ht="12.75" hidden="false" customHeight="false" outlineLevel="0" collapsed="false"/>
    <row r="621" customFormat="false" ht="12.75" hidden="false" customHeight="false" outlineLevel="0" collapsed="false"/>
    <row r="622" customFormat="false" ht="12.75" hidden="false" customHeight="false" outlineLevel="0" collapsed="false"/>
    <row r="623" customFormat="false" ht="12.75" hidden="false" customHeight="false" outlineLevel="0" collapsed="false"/>
    <row r="624" customFormat="false" ht="12.75" hidden="false" customHeight="false" outlineLevel="0" collapsed="false"/>
    <row r="625" customFormat="false" ht="12.75" hidden="false" customHeight="false" outlineLevel="0" collapsed="false"/>
    <row r="626" customFormat="false" ht="12.75" hidden="false" customHeight="false" outlineLevel="0" collapsed="false"/>
    <row r="627" customFormat="false" ht="12.75" hidden="false" customHeight="false" outlineLevel="0" collapsed="false"/>
    <row r="628" customFormat="false" ht="12.75" hidden="false" customHeight="false" outlineLevel="0" collapsed="false"/>
    <row r="629" customFormat="false" ht="12.75" hidden="false" customHeight="false" outlineLevel="0" collapsed="false"/>
    <row r="630" customFormat="false" ht="12.75" hidden="false" customHeight="false" outlineLevel="0" collapsed="false"/>
    <row r="631" customFormat="false" ht="12.75" hidden="false" customHeight="false" outlineLevel="0" collapsed="false"/>
    <row r="632" customFormat="false" ht="12.75" hidden="false" customHeight="false" outlineLevel="0" collapsed="false"/>
    <row r="633" customFormat="false" ht="12.75" hidden="false" customHeight="false" outlineLevel="0" collapsed="false"/>
    <row r="634" customFormat="false" ht="12.75" hidden="false" customHeight="false" outlineLevel="0" collapsed="false"/>
    <row r="635" customFormat="false" ht="12.75" hidden="false" customHeight="false" outlineLevel="0" collapsed="false"/>
    <row r="636" customFormat="false" ht="12.75" hidden="false" customHeight="false" outlineLevel="0" collapsed="false"/>
    <row r="637" customFormat="false" ht="12.75" hidden="false" customHeight="false" outlineLevel="0" collapsed="false"/>
    <row r="638" customFormat="false" ht="12.75" hidden="false" customHeight="false" outlineLevel="0" collapsed="false"/>
    <row r="639" customFormat="false" ht="12.75" hidden="false" customHeight="false" outlineLevel="0" collapsed="false"/>
    <row r="640" customFormat="false" ht="12.75" hidden="false" customHeight="false" outlineLevel="0" collapsed="false"/>
    <row r="641" customFormat="false" ht="12.75" hidden="false" customHeight="false" outlineLevel="0" collapsed="false"/>
    <row r="642" customFormat="false" ht="12.75" hidden="false" customHeight="false" outlineLevel="0" collapsed="false"/>
    <row r="643" customFormat="false" ht="12.75" hidden="false" customHeight="false" outlineLevel="0" collapsed="false"/>
    <row r="644" customFormat="false" ht="12.75" hidden="false" customHeight="false" outlineLevel="0" collapsed="false"/>
    <row r="645" customFormat="false" ht="12.75" hidden="false" customHeight="false" outlineLevel="0" collapsed="false"/>
    <row r="646" customFormat="false" ht="12.75" hidden="false" customHeight="false" outlineLevel="0" collapsed="false"/>
    <row r="647" customFormat="false" ht="12.75" hidden="false" customHeight="false" outlineLevel="0" collapsed="false"/>
    <row r="648" customFormat="false" ht="12.75" hidden="false" customHeight="false" outlineLevel="0" collapsed="false"/>
    <row r="649" customFormat="false" ht="12.75" hidden="false" customHeight="false" outlineLevel="0" collapsed="false"/>
    <row r="650" customFormat="false" ht="12.75" hidden="false" customHeight="false" outlineLevel="0" collapsed="false"/>
    <row r="651" customFormat="false" ht="12.75" hidden="false" customHeight="false" outlineLevel="0" collapsed="false"/>
    <row r="652" customFormat="false" ht="12.75" hidden="false" customHeight="false" outlineLevel="0" collapsed="false"/>
    <row r="653" customFormat="false" ht="12.75" hidden="false" customHeight="false" outlineLevel="0" collapsed="false"/>
    <row r="654" customFormat="false" ht="12.75" hidden="false" customHeight="false" outlineLevel="0" collapsed="false"/>
    <row r="655" customFormat="false" ht="12.75" hidden="false" customHeight="false" outlineLevel="0" collapsed="false"/>
    <row r="656" customFormat="false" ht="12.75" hidden="false" customHeight="false" outlineLevel="0" collapsed="false"/>
    <row r="657" customFormat="false" ht="12.75" hidden="false" customHeight="false" outlineLevel="0" collapsed="false"/>
    <row r="658" customFormat="false" ht="12.75" hidden="false" customHeight="false" outlineLevel="0" collapsed="false"/>
    <row r="659" customFormat="false" ht="12.75" hidden="false" customHeight="false" outlineLevel="0" collapsed="false"/>
    <row r="660" customFormat="false" ht="12.75" hidden="false" customHeight="false" outlineLevel="0" collapsed="false"/>
    <row r="661" customFormat="false" ht="12.75" hidden="false" customHeight="false" outlineLevel="0" collapsed="false"/>
    <row r="662" customFormat="false" ht="12.75" hidden="false" customHeight="false" outlineLevel="0" collapsed="false"/>
    <row r="663" customFormat="false" ht="12.75" hidden="false" customHeight="false" outlineLevel="0" collapsed="false"/>
    <row r="664" customFormat="false" ht="12.75" hidden="false" customHeight="false" outlineLevel="0" collapsed="false"/>
    <row r="665" customFormat="false" ht="12.75" hidden="false" customHeight="false" outlineLevel="0" collapsed="false"/>
    <row r="666" customFormat="false" ht="12.75" hidden="false" customHeight="false" outlineLevel="0" collapsed="false"/>
    <row r="667" customFormat="false" ht="12.75" hidden="false" customHeight="false" outlineLevel="0" collapsed="false"/>
    <row r="668" customFormat="false" ht="12.75" hidden="false" customHeight="false" outlineLevel="0" collapsed="false"/>
    <row r="669" customFormat="false" ht="12.75" hidden="false" customHeight="false" outlineLevel="0" collapsed="false"/>
    <row r="670" customFormat="false" ht="12.75" hidden="false" customHeight="false" outlineLevel="0" collapsed="false"/>
    <row r="671" customFormat="false" ht="12.75" hidden="false" customHeight="false" outlineLevel="0" collapsed="false"/>
    <row r="672" customFormat="false" ht="12.75" hidden="false" customHeight="false" outlineLevel="0" collapsed="false"/>
    <row r="673" customFormat="false" ht="12.75" hidden="false" customHeight="false" outlineLevel="0" collapsed="false"/>
    <row r="674" customFormat="false" ht="12.75" hidden="false" customHeight="false" outlineLevel="0" collapsed="false"/>
    <row r="675" customFormat="false" ht="12.75" hidden="false" customHeight="false" outlineLevel="0" collapsed="false"/>
    <row r="676" customFormat="false" ht="12.75" hidden="false" customHeight="false" outlineLevel="0" collapsed="false"/>
    <row r="677" customFormat="false" ht="12.75" hidden="false" customHeight="false" outlineLevel="0" collapsed="false"/>
    <row r="678" customFormat="false" ht="12.75" hidden="false" customHeight="false" outlineLevel="0" collapsed="false"/>
    <row r="679" customFormat="false" ht="12.75" hidden="false" customHeight="false" outlineLevel="0" collapsed="false"/>
    <row r="680" customFormat="false" ht="12.75" hidden="false" customHeight="false" outlineLevel="0" collapsed="false"/>
    <row r="681" customFormat="false" ht="12.75" hidden="false" customHeight="false" outlineLevel="0" collapsed="false"/>
    <row r="682" customFormat="false" ht="12.75" hidden="false" customHeight="false" outlineLevel="0" collapsed="false"/>
    <row r="683" customFormat="false" ht="12.75" hidden="false" customHeight="false" outlineLevel="0" collapsed="false"/>
    <row r="684" customFormat="false" ht="12.75" hidden="false" customHeight="false" outlineLevel="0" collapsed="false"/>
    <row r="685" customFormat="false" ht="12.75" hidden="false" customHeight="false" outlineLevel="0" collapsed="false"/>
    <row r="686" customFormat="false" ht="12.75" hidden="false" customHeight="false" outlineLevel="0" collapsed="false"/>
    <row r="687" customFormat="false" ht="12.75" hidden="false" customHeight="false" outlineLevel="0" collapsed="false"/>
    <row r="688" customFormat="false" ht="12.75" hidden="false" customHeight="false" outlineLevel="0" collapsed="false"/>
    <row r="689" customFormat="false" ht="12.75" hidden="false" customHeight="false" outlineLevel="0" collapsed="false"/>
    <row r="690" customFormat="false" ht="12.75" hidden="false" customHeight="false" outlineLevel="0" collapsed="false"/>
    <row r="691" customFormat="false" ht="12.75" hidden="false" customHeight="false" outlineLevel="0" collapsed="false"/>
    <row r="692" customFormat="false" ht="12.75" hidden="false" customHeight="false" outlineLevel="0" collapsed="false"/>
    <row r="693" customFormat="false" ht="12.75" hidden="false" customHeight="false" outlineLevel="0" collapsed="false"/>
    <row r="694" customFormat="false" ht="12.75" hidden="false" customHeight="false" outlineLevel="0" collapsed="false"/>
    <row r="695" customFormat="false" ht="12.75" hidden="false" customHeight="false" outlineLevel="0" collapsed="false"/>
    <row r="696" customFormat="false" ht="12.75" hidden="false" customHeight="false" outlineLevel="0" collapsed="false"/>
    <row r="697" customFormat="false" ht="12.75" hidden="false" customHeight="false" outlineLevel="0" collapsed="false"/>
    <row r="698" customFormat="false" ht="12.75" hidden="false" customHeight="false" outlineLevel="0" collapsed="false"/>
    <row r="699" customFormat="false" ht="12.75" hidden="false" customHeight="false" outlineLevel="0" collapsed="false"/>
    <row r="700" customFormat="false" ht="12.75" hidden="false" customHeight="false" outlineLevel="0" collapsed="false"/>
    <row r="701" customFormat="false" ht="12.75" hidden="false" customHeight="false" outlineLevel="0" collapsed="false"/>
    <row r="702" customFormat="false" ht="12.75" hidden="false" customHeight="false" outlineLevel="0" collapsed="false"/>
    <row r="703" customFormat="false" ht="12.75" hidden="false" customHeight="false" outlineLevel="0" collapsed="false"/>
    <row r="704" customFormat="false" ht="12.75" hidden="false" customHeight="false" outlineLevel="0" collapsed="false"/>
    <row r="705" customFormat="false" ht="12.75" hidden="false" customHeight="false" outlineLevel="0" collapsed="false"/>
    <row r="706" customFormat="false" ht="12.75" hidden="false" customHeight="false" outlineLevel="0" collapsed="false"/>
    <row r="707" customFormat="false" ht="12.75" hidden="false" customHeight="false" outlineLevel="0" collapsed="false"/>
    <row r="708" customFormat="false" ht="12.75" hidden="false" customHeight="false" outlineLevel="0" collapsed="false"/>
    <row r="709" customFormat="false" ht="12.75" hidden="false" customHeight="false" outlineLevel="0" collapsed="false"/>
    <row r="710" customFormat="false" ht="12.75" hidden="false" customHeight="false" outlineLevel="0" collapsed="false"/>
    <row r="711" customFormat="false" ht="12.75" hidden="false" customHeight="false" outlineLevel="0" collapsed="false"/>
    <row r="712" customFormat="false" ht="12.75" hidden="false" customHeight="false" outlineLevel="0" collapsed="false"/>
    <row r="713" customFormat="false" ht="12.75" hidden="false" customHeight="false" outlineLevel="0" collapsed="false"/>
    <row r="714" customFormat="false" ht="12.75" hidden="false" customHeight="false" outlineLevel="0" collapsed="false"/>
    <row r="715" customFormat="false" ht="12.75" hidden="false" customHeight="false" outlineLevel="0" collapsed="false"/>
    <row r="716" customFormat="false" ht="12.75" hidden="false" customHeight="false" outlineLevel="0" collapsed="false"/>
    <row r="717" customFormat="false" ht="12.75" hidden="false" customHeight="false" outlineLevel="0" collapsed="false"/>
    <row r="718" customFormat="false" ht="12.75" hidden="false" customHeight="false" outlineLevel="0" collapsed="false"/>
    <row r="719" customFormat="false" ht="12.75" hidden="false" customHeight="false" outlineLevel="0" collapsed="false"/>
    <row r="720" customFormat="false" ht="12.75" hidden="false" customHeight="false" outlineLevel="0" collapsed="false"/>
    <row r="721" customFormat="false" ht="12.75" hidden="false" customHeight="false" outlineLevel="0" collapsed="false"/>
    <row r="722" customFormat="false" ht="12.75" hidden="false" customHeight="false" outlineLevel="0" collapsed="false"/>
    <row r="723" customFormat="false" ht="12.75" hidden="false" customHeight="false" outlineLevel="0" collapsed="false"/>
    <row r="724" customFormat="false" ht="12.75" hidden="false" customHeight="false" outlineLevel="0" collapsed="false"/>
    <row r="725" customFormat="false" ht="12.75" hidden="false" customHeight="false" outlineLevel="0" collapsed="false"/>
    <row r="726" customFormat="false" ht="12.75" hidden="false" customHeight="false" outlineLevel="0" collapsed="false"/>
    <row r="727" customFormat="false" ht="12.75" hidden="false" customHeight="false" outlineLevel="0" collapsed="false"/>
    <row r="728" customFormat="false" ht="12.75" hidden="false" customHeight="false" outlineLevel="0" collapsed="false"/>
    <row r="729" customFormat="false" ht="12.75" hidden="false" customHeight="false" outlineLevel="0" collapsed="false"/>
    <row r="730" customFormat="false" ht="12.75" hidden="false" customHeight="false" outlineLevel="0" collapsed="false"/>
    <row r="731" customFormat="false" ht="12.75" hidden="false" customHeight="false" outlineLevel="0" collapsed="false"/>
    <row r="732" customFormat="false" ht="12.75" hidden="false" customHeight="false" outlineLevel="0" collapsed="false"/>
    <row r="733" customFormat="false" ht="12.75" hidden="false" customHeight="false" outlineLevel="0" collapsed="false"/>
    <row r="734" customFormat="false" ht="12.75" hidden="false" customHeight="false" outlineLevel="0" collapsed="false"/>
    <row r="735" customFormat="false" ht="12.75" hidden="false" customHeight="false" outlineLevel="0" collapsed="false"/>
    <row r="736" customFormat="false" ht="12.75" hidden="false" customHeight="false" outlineLevel="0" collapsed="false"/>
    <row r="737" customFormat="false" ht="12.75" hidden="false" customHeight="false" outlineLevel="0" collapsed="false"/>
    <row r="738" customFormat="false" ht="12.75" hidden="false" customHeight="false" outlineLevel="0" collapsed="false"/>
    <row r="739" customFormat="false" ht="12.75" hidden="false" customHeight="false" outlineLevel="0" collapsed="false"/>
    <row r="740" customFormat="false" ht="12.75" hidden="false" customHeight="false" outlineLevel="0" collapsed="false"/>
    <row r="741" customFormat="false" ht="12.75" hidden="false" customHeight="false" outlineLevel="0" collapsed="false"/>
    <row r="742" customFormat="false" ht="12.75" hidden="false" customHeight="false" outlineLevel="0" collapsed="false"/>
    <row r="743" customFormat="false" ht="12.75" hidden="false" customHeight="false" outlineLevel="0" collapsed="false"/>
    <row r="744" customFormat="false" ht="12.75" hidden="false" customHeight="false" outlineLevel="0" collapsed="false"/>
    <row r="745" customFormat="false" ht="12.75" hidden="false" customHeight="false" outlineLevel="0" collapsed="false"/>
    <row r="746" customFormat="false" ht="12.75" hidden="false" customHeight="false" outlineLevel="0" collapsed="false"/>
    <row r="747" customFormat="false" ht="12.75" hidden="false" customHeight="false" outlineLevel="0" collapsed="false"/>
    <row r="748" customFormat="false" ht="12.75" hidden="false" customHeight="false" outlineLevel="0" collapsed="false"/>
    <row r="749" customFormat="false" ht="12.75" hidden="false" customHeight="false" outlineLevel="0" collapsed="false"/>
    <row r="750" customFormat="false" ht="12.75" hidden="false" customHeight="false" outlineLevel="0" collapsed="false"/>
    <row r="751" customFormat="false" ht="12.75" hidden="false" customHeight="false" outlineLevel="0" collapsed="false"/>
    <row r="752" customFormat="false" ht="12.75" hidden="false" customHeight="false" outlineLevel="0" collapsed="false"/>
    <row r="753" customFormat="false" ht="12.75" hidden="false" customHeight="false" outlineLevel="0" collapsed="false"/>
    <row r="754" customFormat="false" ht="12.75" hidden="false" customHeight="false" outlineLevel="0" collapsed="false"/>
    <row r="755" customFormat="false" ht="12.75" hidden="false" customHeight="false" outlineLevel="0" collapsed="false"/>
    <row r="756" customFormat="false" ht="12.75" hidden="false" customHeight="false" outlineLevel="0" collapsed="false"/>
    <row r="757" customFormat="false" ht="12.75" hidden="false" customHeight="false" outlineLevel="0" collapsed="false"/>
    <row r="758" customFormat="false" ht="12.75" hidden="false" customHeight="false" outlineLevel="0" collapsed="false"/>
    <row r="759" customFormat="false" ht="12.75" hidden="false" customHeight="false" outlineLevel="0" collapsed="false"/>
    <row r="760" customFormat="false" ht="12.75" hidden="false" customHeight="false" outlineLevel="0" collapsed="false"/>
    <row r="761" customFormat="false" ht="12.75" hidden="false" customHeight="false" outlineLevel="0" collapsed="false"/>
    <row r="762" customFormat="false" ht="12.75" hidden="false" customHeight="false" outlineLevel="0" collapsed="false"/>
    <row r="763" customFormat="false" ht="12.75" hidden="false" customHeight="false" outlineLevel="0" collapsed="false"/>
    <row r="764" customFormat="false" ht="12.75" hidden="false" customHeight="false" outlineLevel="0" collapsed="false"/>
    <row r="765" customFormat="false" ht="12.75" hidden="false" customHeight="false" outlineLevel="0" collapsed="false"/>
    <row r="766" customFormat="false" ht="12.75" hidden="false" customHeight="false" outlineLevel="0" collapsed="false"/>
    <row r="767" customFormat="false" ht="12.75" hidden="false" customHeight="false" outlineLevel="0" collapsed="false"/>
    <row r="768" customFormat="false" ht="12.75" hidden="false" customHeight="false" outlineLevel="0" collapsed="false"/>
    <row r="769" customFormat="false" ht="12.75" hidden="false" customHeight="false" outlineLevel="0" collapsed="false"/>
    <row r="770" customFormat="false" ht="12.75" hidden="false" customHeight="false" outlineLevel="0" collapsed="false"/>
    <row r="771" customFormat="false" ht="12.75" hidden="false" customHeight="false" outlineLevel="0" collapsed="false"/>
    <row r="772" customFormat="false" ht="12.75" hidden="false" customHeight="false" outlineLevel="0" collapsed="false"/>
    <row r="773" customFormat="false" ht="12.75" hidden="false" customHeight="false" outlineLevel="0" collapsed="false"/>
    <row r="774" customFormat="false" ht="12.75" hidden="false" customHeight="false" outlineLevel="0" collapsed="false"/>
    <row r="775" customFormat="false" ht="12.75" hidden="false" customHeight="false" outlineLevel="0" collapsed="false"/>
    <row r="776" customFormat="false" ht="12.75" hidden="false" customHeight="false" outlineLevel="0" collapsed="false"/>
    <row r="777" customFormat="false" ht="12.75" hidden="false" customHeight="false" outlineLevel="0" collapsed="false"/>
    <row r="778" customFormat="false" ht="12.75" hidden="false" customHeight="false" outlineLevel="0" collapsed="false"/>
    <row r="779" customFormat="false" ht="12.75" hidden="false" customHeight="false" outlineLevel="0" collapsed="false"/>
    <row r="780" customFormat="false" ht="12.75" hidden="false" customHeight="false" outlineLevel="0" collapsed="false"/>
    <row r="781" customFormat="false" ht="12.75" hidden="false" customHeight="false" outlineLevel="0" collapsed="false"/>
    <row r="782" customFormat="false" ht="12.75" hidden="false" customHeight="false" outlineLevel="0" collapsed="false"/>
    <row r="783" customFormat="false" ht="12.75" hidden="false" customHeight="false" outlineLevel="0" collapsed="false"/>
    <row r="784" customFormat="false" ht="12.75" hidden="false" customHeight="false" outlineLevel="0" collapsed="false"/>
    <row r="785" customFormat="false" ht="12.75" hidden="false" customHeight="false" outlineLevel="0" collapsed="false"/>
    <row r="786" customFormat="false" ht="12.75" hidden="false" customHeight="false" outlineLevel="0" collapsed="false"/>
    <row r="787" customFormat="false" ht="12.75" hidden="false" customHeight="false" outlineLevel="0" collapsed="false"/>
    <row r="788" customFormat="false" ht="12.75" hidden="false" customHeight="false" outlineLevel="0" collapsed="false"/>
    <row r="789" customFormat="false" ht="12.75" hidden="false" customHeight="false" outlineLevel="0" collapsed="false"/>
    <row r="790" customFormat="false" ht="12.75" hidden="false" customHeight="false" outlineLevel="0" collapsed="false"/>
    <row r="791" customFormat="false" ht="12.75" hidden="false" customHeight="false" outlineLevel="0" collapsed="false"/>
    <row r="792" customFormat="false" ht="12.75" hidden="false" customHeight="false" outlineLevel="0" collapsed="false"/>
    <row r="793" customFormat="false" ht="12.75" hidden="false" customHeight="false" outlineLevel="0" collapsed="false"/>
    <row r="794" customFormat="false" ht="12.75" hidden="false" customHeight="false" outlineLevel="0" collapsed="false"/>
    <row r="795" customFormat="false" ht="12.75" hidden="false" customHeight="false" outlineLevel="0" collapsed="false"/>
    <row r="796" customFormat="false" ht="12.75" hidden="false" customHeight="false" outlineLevel="0" collapsed="false"/>
    <row r="797" customFormat="false" ht="12.75" hidden="false" customHeight="false" outlineLevel="0" collapsed="false"/>
    <row r="798" customFormat="false" ht="12.75" hidden="false" customHeight="false" outlineLevel="0" collapsed="false"/>
    <row r="799" customFormat="false" ht="12.75" hidden="false" customHeight="false" outlineLevel="0" collapsed="false"/>
    <row r="800" customFormat="false" ht="12.75" hidden="false" customHeight="false" outlineLevel="0" collapsed="false"/>
    <row r="801" customFormat="false" ht="12.75" hidden="false" customHeight="false" outlineLevel="0" collapsed="false"/>
    <row r="802" customFormat="false" ht="12.75" hidden="false" customHeight="false" outlineLevel="0" collapsed="false"/>
    <row r="803" customFormat="false" ht="12.75" hidden="false" customHeight="false" outlineLevel="0" collapsed="false"/>
    <row r="804" customFormat="false" ht="12.75" hidden="false" customHeight="false" outlineLevel="0" collapsed="false"/>
    <row r="805" customFormat="false" ht="12.75" hidden="false" customHeight="false" outlineLevel="0" collapsed="false"/>
    <row r="806" customFormat="false" ht="12.75" hidden="false" customHeight="false" outlineLevel="0" collapsed="false"/>
    <row r="807" customFormat="false" ht="12.75" hidden="false" customHeight="false" outlineLevel="0" collapsed="false"/>
    <row r="808" customFormat="false" ht="12.75" hidden="false" customHeight="false" outlineLevel="0" collapsed="false"/>
    <row r="809" customFormat="false" ht="12.75" hidden="false" customHeight="false" outlineLevel="0" collapsed="false"/>
    <row r="810" customFormat="false" ht="12.75" hidden="false" customHeight="false" outlineLevel="0" collapsed="false"/>
    <row r="811" customFormat="false" ht="12.75" hidden="false" customHeight="false" outlineLevel="0" collapsed="false"/>
    <row r="812" customFormat="false" ht="12.75" hidden="false" customHeight="false" outlineLevel="0" collapsed="false"/>
    <row r="813" customFormat="false" ht="12.75" hidden="false" customHeight="false" outlineLevel="0" collapsed="false"/>
    <row r="814" customFormat="false" ht="12.75" hidden="false" customHeight="false" outlineLevel="0" collapsed="false"/>
    <row r="815" customFormat="false" ht="12.75" hidden="false" customHeight="false" outlineLevel="0" collapsed="false"/>
    <row r="816" customFormat="false" ht="12.75" hidden="false" customHeight="false" outlineLevel="0" collapsed="false"/>
    <row r="817" customFormat="false" ht="12.75" hidden="false" customHeight="false" outlineLevel="0" collapsed="false"/>
    <row r="818" customFormat="false" ht="12.75" hidden="false" customHeight="false" outlineLevel="0" collapsed="false"/>
    <row r="819" customFormat="false" ht="12.75" hidden="false" customHeight="false" outlineLevel="0" collapsed="false"/>
    <row r="820" customFormat="false" ht="12.75" hidden="false" customHeight="false" outlineLevel="0" collapsed="false"/>
    <row r="821" customFormat="false" ht="12.75" hidden="false" customHeight="false" outlineLevel="0" collapsed="false"/>
    <row r="822" customFormat="false" ht="12.75" hidden="false" customHeight="false" outlineLevel="0" collapsed="false"/>
    <row r="823" customFormat="false" ht="12.75" hidden="false" customHeight="false" outlineLevel="0" collapsed="false"/>
    <row r="824" customFormat="false" ht="12.75" hidden="false" customHeight="false" outlineLevel="0" collapsed="false"/>
    <row r="825" customFormat="false" ht="12.75" hidden="false" customHeight="false" outlineLevel="0" collapsed="false"/>
    <row r="826" customFormat="false" ht="12.75" hidden="false" customHeight="false" outlineLevel="0" collapsed="false"/>
    <row r="827" customFormat="false" ht="12.75" hidden="false" customHeight="false" outlineLevel="0" collapsed="false"/>
    <row r="828" customFormat="false" ht="12.75" hidden="false" customHeight="false" outlineLevel="0" collapsed="false"/>
    <row r="829" customFormat="false" ht="12.75" hidden="false" customHeight="false" outlineLevel="0" collapsed="false"/>
    <row r="830" customFormat="false" ht="12.75" hidden="false" customHeight="false" outlineLevel="0" collapsed="false"/>
    <row r="831" customFormat="false" ht="12.75" hidden="false" customHeight="false" outlineLevel="0" collapsed="false"/>
    <row r="832" customFormat="false" ht="12.75" hidden="false" customHeight="false" outlineLevel="0" collapsed="false"/>
    <row r="833" customFormat="false" ht="12.75" hidden="false" customHeight="false" outlineLevel="0" collapsed="false"/>
    <row r="834" customFormat="false" ht="12.75" hidden="false" customHeight="false" outlineLevel="0" collapsed="false"/>
    <row r="835" customFormat="false" ht="12.75" hidden="false" customHeight="false" outlineLevel="0" collapsed="false"/>
    <row r="836" customFormat="false" ht="12.75" hidden="false" customHeight="false" outlineLevel="0" collapsed="false"/>
    <row r="837" customFormat="false" ht="12.75" hidden="false" customHeight="false" outlineLevel="0" collapsed="false"/>
    <row r="838" customFormat="false" ht="12.75" hidden="false" customHeight="false" outlineLevel="0" collapsed="false"/>
    <row r="839" customFormat="false" ht="12.75" hidden="false" customHeight="false" outlineLevel="0" collapsed="false"/>
    <row r="840" customFormat="false" ht="12.75" hidden="false" customHeight="false" outlineLevel="0" collapsed="false"/>
    <row r="841" customFormat="false" ht="12.75" hidden="false" customHeight="false" outlineLevel="0" collapsed="false"/>
    <row r="842" customFormat="false" ht="12.75" hidden="false" customHeight="false" outlineLevel="0" collapsed="false"/>
    <row r="843" customFormat="false" ht="12.75" hidden="false" customHeight="false" outlineLevel="0" collapsed="false"/>
    <row r="844" customFormat="false" ht="12.75" hidden="false" customHeight="false" outlineLevel="0" collapsed="false"/>
    <row r="845" customFormat="false" ht="12.75" hidden="false" customHeight="false" outlineLevel="0" collapsed="false"/>
    <row r="846" customFormat="false" ht="12.75" hidden="false" customHeight="false" outlineLevel="0" collapsed="false"/>
    <row r="847" customFormat="false" ht="12.75" hidden="false" customHeight="false" outlineLevel="0" collapsed="false"/>
    <row r="848" customFormat="false" ht="12.75" hidden="false" customHeight="false" outlineLevel="0" collapsed="false"/>
    <row r="849" customFormat="false" ht="12.75" hidden="false" customHeight="false" outlineLevel="0" collapsed="false"/>
    <row r="850" customFormat="false" ht="12.75" hidden="false" customHeight="false" outlineLevel="0" collapsed="false"/>
    <row r="851" customFormat="false" ht="12.75" hidden="false" customHeight="false" outlineLevel="0" collapsed="false"/>
    <row r="852" customFormat="false" ht="12.75" hidden="false" customHeight="false" outlineLevel="0" collapsed="false"/>
    <row r="853" customFormat="false" ht="12.75" hidden="false" customHeight="false" outlineLevel="0" collapsed="false"/>
    <row r="854" customFormat="false" ht="12.75" hidden="false" customHeight="false" outlineLevel="0" collapsed="false"/>
    <row r="855" customFormat="false" ht="12.75" hidden="false" customHeight="false" outlineLevel="0" collapsed="false"/>
    <row r="856" customFormat="false" ht="12.75" hidden="false" customHeight="false" outlineLevel="0" collapsed="false"/>
    <row r="857" customFormat="false" ht="12.75" hidden="false" customHeight="false" outlineLevel="0" collapsed="false"/>
    <row r="858" customFormat="false" ht="12.75" hidden="false" customHeight="false" outlineLevel="0" collapsed="false"/>
    <row r="859" customFormat="false" ht="12.75" hidden="false" customHeight="false" outlineLevel="0" collapsed="false"/>
    <row r="860" customFormat="false" ht="12.75" hidden="false" customHeight="false" outlineLevel="0" collapsed="false"/>
    <row r="861" customFormat="false" ht="12.75" hidden="false" customHeight="false" outlineLevel="0" collapsed="false"/>
    <row r="862" customFormat="false" ht="12.75" hidden="false" customHeight="false" outlineLevel="0" collapsed="false"/>
    <row r="863" customFormat="false" ht="12.75" hidden="false" customHeight="false" outlineLevel="0" collapsed="false"/>
    <row r="864" customFormat="false" ht="12.75" hidden="false" customHeight="false" outlineLevel="0" collapsed="false"/>
    <row r="865" customFormat="false" ht="12.75" hidden="false" customHeight="false" outlineLevel="0" collapsed="false"/>
    <row r="866" customFormat="false" ht="12.75" hidden="false" customHeight="false" outlineLevel="0" collapsed="false"/>
    <row r="867" customFormat="false" ht="12.75" hidden="false" customHeight="false" outlineLevel="0" collapsed="false"/>
    <row r="868" customFormat="false" ht="12.75" hidden="false" customHeight="false" outlineLevel="0" collapsed="false"/>
    <row r="869" customFormat="false" ht="12.75" hidden="false" customHeight="false" outlineLevel="0" collapsed="false"/>
    <row r="870" customFormat="false" ht="12.75" hidden="false" customHeight="false" outlineLevel="0" collapsed="false"/>
    <row r="871" customFormat="false" ht="12.75" hidden="false" customHeight="false" outlineLevel="0" collapsed="false"/>
    <row r="872" customFormat="false" ht="12.75" hidden="false" customHeight="false" outlineLevel="0" collapsed="false"/>
    <row r="873" customFormat="false" ht="12.75" hidden="false" customHeight="false" outlineLevel="0" collapsed="false"/>
    <row r="874" customFormat="false" ht="12.75" hidden="false" customHeight="false" outlineLevel="0" collapsed="false"/>
    <row r="875" customFormat="false" ht="12.75" hidden="false" customHeight="false" outlineLevel="0" collapsed="false"/>
    <row r="876" customFormat="false" ht="12.75" hidden="false" customHeight="false" outlineLevel="0" collapsed="false"/>
    <row r="877" customFormat="false" ht="12.75" hidden="false" customHeight="false" outlineLevel="0" collapsed="false"/>
    <row r="878" customFormat="false" ht="12.75" hidden="false" customHeight="false" outlineLevel="0" collapsed="false"/>
    <row r="879" customFormat="false" ht="12.75" hidden="false" customHeight="false" outlineLevel="0" collapsed="false"/>
    <row r="880" customFormat="false" ht="12.75" hidden="false" customHeight="false" outlineLevel="0" collapsed="false"/>
    <row r="881" customFormat="false" ht="12.75" hidden="false" customHeight="false" outlineLevel="0" collapsed="false"/>
    <row r="882" customFormat="false" ht="12.75" hidden="false" customHeight="false" outlineLevel="0" collapsed="false"/>
    <row r="883" customFormat="false" ht="12.75" hidden="false" customHeight="false" outlineLevel="0" collapsed="false"/>
    <row r="884" customFormat="false" ht="12.75" hidden="false" customHeight="false" outlineLevel="0" collapsed="false"/>
    <row r="885" customFormat="false" ht="12.75" hidden="false" customHeight="false" outlineLevel="0" collapsed="false"/>
    <row r="886" customFormat="false" ht="12.75" hidden="false" customHeight="false" outlineLevel="0" collapsed="false"/>
    <row r="887" customFormat="false" ht="12.75" hidden="false" customHeight="false" outlineLevel="0" collapsed="false"/>
    <row r="888" customFormat="false" ht="12.75" hidden="false" customHeight="false" outlineLevel="0" collapsed="false"/>
    <row r="889" customFormat="false" ht="12.75" hidden="false" customHeight="false" outlineLevel="0" collapsed="false"/>
    <row r="890" customFormat="false" ht="12.75" hidden="false" customHeight="false" outlineLevel="0" collapsed="false"/>
    <row r="891" customFormat="false" ht="12.75" hidden="false" customHeight="false" outlineLevel="0" collapsed="false"/>
    <row r="892" customFormat="false" ht="12.75" hidden="false" customHeight="false" outlineLevel="0" collapsed="false"/>
    <row r="893" customFormat="false" ht="12.75" hidden="false" customHeight="false" outlineLevel="0" collapsed="false"/>
    <row r="894" customFormat="false" ht="12.75" hidden="false" customHeight="false" outlineLevel="0" collapsed="false"/>
    <row r="895" customFormat="false" ht="12.75" hidden="false" customHeight="false" outlineLevel="0" collapsed="false"/>
    <row r="896" customFormat="false" ht="12.75" hidden="false" customHeight="false" outlineLevel="0" collapsed="false"/>
    <row r="897" customFormat="false" ht="12.75" hidden="false" customHeight="false" outlineLevel="0" collapsed="false"/>
    <row r="898" customFormat="false" ht="12.75" hidden="false" customHeight="false" outlineLevel="0" collapsed="false"/>
    <row r="899" customFormat="false" ht="12.75" hidden="false" customHeight="false" outlineLevel="0" collapsed="false"/>
    <row r="900" customFormat="false" ht="12.75" hidden="false" customHeight="false" outlineLevel="0" collapsed="false"/>
    <row r="901" customFormat="false" ht="12.75" hidden="false" customHeight="false" outlineLevel="0" collapsed="false"/>
    <row r="902" customFormat="false" ht="12.75" hidden="false" customHeight="false" outlineLevel="0" collapsed="false"/>
    <row r="903" customFormat="false" ht="12.75" hidden="false" customHeight="false" outlineLevel="0" collapsed="false"/>
    <row r="904" customFormat="false" ht="12.75" hidden="false" customHeight="false" outlineLevel="0" collapsed="false"/>
    <row r="905" customFormat="false" ht="12.75" hidden="false" customHeight="false" outlineLevel="0" collapsed="false"/>
    <row r="906" customFormat="false" ht="12.75" hidden="false" customHeight="false" outlineLevel="0" collapsed="false"/>
    <row r="907" customFormat="false" ht="12.75" hidden="false" customHeight="false" outlineLevel="0" collapsed="false"/>
    <row r="908" customFormat="false" ht="12.75" hidden="false" customHeight="false" outlineLevel="0" collapsed="false"/>
    <row r="909" customFormat="false" ht="12.75" hidden="false" customHeight="false" outlineLevel="0" collapsed="false"/>
    <row r="910" customFormat="false" ht="12.75" hidden="false" customHeight="false" outlineLevel="0" collapsed="false"/>
    <row r="911" customFormat="false" ht="12.75" hidden="false" customHeight="false" outlineLevel="0" collapsed="false"/>
    <row r="912" customFormat="false" ht="12.75" hidden="false" customHeight="false" outlineLevel="0" collapsed="false"/>
    <row r="913" customFormat="false" ht="12.75" hidden="false" customHeight="false" outlineLevel="0" collapsed="false"/>
    <row r="914" customFormat="false" ht="12.75" hidden="false" customHeight="false" outlineLevel="0" collapsed="false"/>
    <row r="915" customFormat="false" ht="12.75" hidden="false" customHeight="false" outlineLevel="0" collapsed="false"/>
    <row r="916" customFormat="false" ht="12.75" hidden="false" customHeight="false" outlineLevel="0" collapsed="false"/>
    <row r="917" customFormat="false" ht="12.75" hidden="false" customHeight="false" outlineLevel="0" collapsed="false"/>
    <row r="918" customFormat="false" ht="12.75" hidden="false" customHeight="false" outlineLevel="0" collapsed="false"/>
    <row r="919" customFormat="false" ht="12.75" hidden="false" customHeight="false" outlineLevel="0" collapsed="false"/>
    <row r="920" customFormat="false" ht="12.75" hidden="false" customHeight="false" outlineLevel="0" collapsed="false"/>
    <row r="921" customFormat="false" ht="12.75" hidden="false" customHeight="false" outlineLevel="0" collapsed="false"/>
    <row r="922" customFormat="false" ht="12.75" hidden="false" customHeight="false" outlineLevel="0" collapsed="false"/>
    <row r="923" customFormat="false" ht="12.75" hidden="false" customHeight="false" outlineLevel="0" collapsed="false"/>
    <row r="924" customFormat="false" ht="12.75" hidden="false" customHeight="false" outlineLevel="0" collapsed="false"/>
    <row r="925" customFormat="false" ht="12.75" hidden="false" customHeight="false" outlineLevel="0" collapsed="false"/>
    <row r="926" customFormat="false" ht="12.75" hidden="false" customHeight="false" outlineLevel="0" collapsed="false"/>
    <row r="927" customFormat="false" ht="12.75" hidden="false" customHeight="false" outlineLevel="0" collapsed="false"/>
    <row r="928" customFormat="false" ht="12.75" hidden="false" customHeight="false" outlineLevel="0" collapsed="false"/>
    <row r="929" customFormat="false" ht="12.75" hidden="false" customHeight="false" outlineLevel="0" collapsed="false"/>
    <row r="930" customFormat="false" ht="12.75" hidden="false" customHeight="false" outlineLevel="0" collapsed="false"/>
    <row r="931" customFormat="false" ht="12.75" hidden="false" customHeight="false" outlineLevel="0" collapsed="false"/>
    <row r="932" customFormat="false" ht="12.75" hidden="false" customHeight="false" outlineLevel="0" collapsed="false"/>
    <row r="933" customFormat="false" ht="12.75" hidden="false" customHeight="false" outlineLevel="0" collapsed="false"/>
    <row r="934" customFormat="false" ht="12.75" hidden="false" customHeight="false" outlineLevel="0" collapsed="false"/>
    <row r="935" customFormat="false" ht="12.75" hidden="false" customHeight="false" outlineLevel="0" collapsed="false"/>
    <row r="936" customFormat="false" ht="12.75" hidden="false" customHeight="false" outlineLevel="0" collapsed="false"/>
    <row r="937" customFormat="false" ht="12.75" hidden="false" customHeight="false" outlineLevel="0" collapsed="false"/>
    <row r="938" customFormat="false" ht="12.75" hidden="false" customHeight="false" outlineLevel="0" collapsed="false"/>
    <row r="939" customFormat="false" ht="12.75" hidden="false" customHeight="false" outlineLevel="0" collapsed="false"/>
    <row r="940" customFormat="false" ht="12.75" hidden="false" customHeight="false" outlineLevel="0" collapsed="false"/>
    <row r="941" customFormat="false" ht="12.75" hidden="false" customHeight="false" outlineLevel="0" collapsed="false"/>
    <row r="942" customFormat="false" ht="12.75" hidden="false" customHeight="false" outlineLevel="0" collapsed="false"/>
    <row r="943" customFormat="false" ht="12.75" hidden="false" customHeight="false" outlineLevel="0" collapsed="false"/>
    <row r="944" customFormat="false" ht="12.75" hidden="false" customHeight="false" outlineLevel="0" collapsed="false"/>
    <row r="945" customFormat="false" ht="12.75" hidden="false" customHeight="false" outlineLevel="0" collapsed="false"/>
    <row r="946" customFormat="false" ht="12.75" hidden="false" customHeight="false" outlineLevel="0" collapsed="false"/>
    <row r="947" customFormat="false" ht="12.75" hidden="false" customHeight="false" outlineLevel="0" collapsed="false"/>
    <row r="948" customFormat="false" ht="12.75" hidden="false" customHeight="false" outlineLevel="0" collapsed="false"/>
    <row r="949" customFormat="false" ht="12.75" hidden="false" customHeight="false" outlineLevel="0" collapsed="false"/>
    <row r="950" customFormat="false" ht="12.75" hidden="false" customHeight="false" outlineLevel="0" collapsed="false"/>
    <row r="951" customFormat="false" ht="12.75" hidden="false" customHeight="false" outlineLevel="0" collapsed="false"/>
    <row r="952" customFormat="false" ht="12.75" hidden="false" customHeight="false" outlineLevel="0" collapsed="false"/>
    <row r="953" customFormat="false" ht="12.75" hidden="false" customHeight="false" outlineLevel="0" collapsed="false"/>
    <row r="954" customFormat="false" ht="12.75" hidden="false" customHeight="false" outlineLevel="0" collapsed="false"/>
    <row r="955" customFormat="false" ht="12.75" hidden="false" customHeight="false" outlineLevel="0" collapsed="false"/>
    <row r="956" customFormat="false" ht="12.75" hidden="false" customHeight="false" outlineLevel="0" collapsed="false"/>
    <row r="957" customFormat="false" ht="12.75" hidden="false" customHeight="false" outlineLevel="0" collapsed="false"/>
    <row r="958" customFormat="false" ht="12.75" hidden="false" customHeight="false" outlineLevel="0" collapsed="false"/>
    <row r="959" customFormat="false" ht="12.75" hidden="false" customHeight="false" outlineLevel="0" collapsed="false"/>
    <row r="960" customFormat="false" ht="12.75" hidden="false" customHeight="false" outlineLevel="0" collapsed="false"/>
    <row r="961" customFormat="false" ht="12.75" hidden="false" customHeight="false" outlineLevel="0" collapsed="false"/>
    <row r="962" customFormat="false" ht="12.75" hidden="false" customHeight="false" outlineLevel="0" collapsed="false"/>
    <row r="963" customFormat="false" ht="12.75" hidden="false" customHeight="false" outlineLevel="0" collapsed="false"/>
    <row r="964" customFormat="false" ht="12.75" hidden="false" customHeight="false" outlineLevel="0" collapsed="false"/>
    <row r="965" customFormat="false" ht="12.75" hidden="false" customHeight="false" outlineLevel="0" collapsed="false"/>
    <row r="966" customFormat="false" ht="12.75" hidden="false" customHeight="false" outlineLevel="0" collapsed="false"/>
    <row r="967" customFormat="false" ht="12.75" hidden="false" customHeight="false" outlineLevel="0" collapsed="false"/>
    <row r="968" customFormat="false" ht="12.75" hidden="false" customHeight="false" outlineLevel="0" collapsed="false"/>
    <row r="969" customFormat="false" ht="12.75" hidden="false" customHeight="false" outlineLevel="0" collapsed="false"/>
    <row r="970" customFormat="false" ht="12.75" hidden="false" customHeight="false" outlineLevel="0" collapsed="false"/>
    <row r="971" customFormat="false" ht="12.75" hidden="false" customHeight="false" outlineLevel="0" collapsed="false"/>
    <row r="972" customFormat="false" ht="12.75" hidden="false" customHeight="false" outlineLevel="0" collapsed="false"/>
    <row r="973" customFormat="false" ht="12.75" hidden="false" customHeight="false" outlineLevel="0" collapsed="false"/>
    <row r="974" customFormat="false" ht="12.75" hidden="false" customHeight="false" outlineLevel="0" collapsed="false"/>
    <row r="975" customFormat="false" ht="12.75" hidden="false" customHeight="false" outlineLevel="0" collapsed="false"/>
    <row r="976" customFormat="false" ht="12.75" hidden="false" customHeight="false" outlineLevel="0" collapsed="false"/>
    <row r="977" customFormat="false" ht="12.75" hidden="false" customHeight="false" outlineLevel="0" collapsed="false"/>
    <row r="978" customFormat="false" ht="12.75" hidden="false" customHeight="false" outlineLevel="0" collapsed="false"/>
    <row r="979" customFormat="false" ht="12.75" hidden="false" customHeight="false" outlineLevel="0" collapsed="false"/>
    <row r="980" customFormat="false" ht="12.75" hidden="false" customHeight="false" outlineLevel="0" collapsed="false"/>
    <row r="981" customFormat="false" ht="12.75" hidden="false" customHeight="false" outlineLevel="0" collapsed="false"/>
    <row r="982" customFormat="false" ht="12.75" hidden="false" customHeight="false" outlineLevel="0" collapsed="false"/>
    <row r="983" customFormat="false" ht="12.75" hidden="false" customHeight="false" outlineLevel="0" collapsed="false"/>
    <row r="984" customFormat="false" ht="12.75" hidden="false" customHeight="false" outlineLevel="0" collapsed="false"/>
    <row r="985" customFormat="false" ht="12.75" hidden="false" customHeight="false" outlineLevel="0" collapsed="false"/>
    <row r="986" customFormat="false" ht="12.75" hidden="false" customHeight="false" outlineLevel="0" collapsed="false"/>
    <row r="987" customFormat="false" ht="12.75" hidden="false" customHeight="false" outlineLevel="0" collapsed="false"/>
    <row r="988" customFormat="false" ht="12.75" hidden="false" customHeight="false" outlineLevel="0" collapsed="false"/>
    <row r="989" customFormat="false" ht="12.75" hidden="false" customHeight="false" outlineLevel="0" collapsed="false"/>
    <row r="990" customFormat="false" ht="12.75" hidden="false" customHeight="false" outlineLevel="0" collapsed="false"/>
    <row r="991" customFormat="false" ht="12.75" hidden="false" customHeight="false" outlineLevel="0" collapsed="false"/>
    <row r="992" customFormat="false" ht="12.75" hidden="false" customHeight="false" outlineLevel="0" collapsed="false"/>
    <row r="993" customFormat="false" ht="12.75" hidden="false" customHeight="false" outlineLevel="0" collapsed="false"/>
    <row r="994" customFormat="false" ht="12.75" hidden="false" customHeight="false" outlineLevel="0" collapsed="false"/>
    <row r="995" customFormat="false" ht="12.75" hidden="false" customHeight="false" outlineLevel="0" collapsed="false"/>
    <row r="996" customFormat="false" ht="12.75" hidden="false" customHeight="false" outlineLevel="0" collapsed="false"/>
    <row r="997" customFormat="false" ht="12.75" hidden="false" customHeight="false" outlineLevel="0" collapsed="false"/>
    <row r="998" customFormat="false" ht="12.75" hidden="false" customHeight="false" outlineLevel="0" collapsed="false"/>
    <row r="999" customFormat="false" ht="12.75" hidden="false" customHeight="false" outlineLevel="0" collapsed="false"/>
    <row r="1000" customFormat="false" ht="12.75" hidden="false" customHeight="false" outlineLevel="0" collapsed="false"/>
    <row r="1001" customFormat="false" ht="12.75" hidden="false" customHeight="false" outlineLevel="0" collapsed="false"/>
    <row r="1002" customFormat="false" ht="12.75" hidden="false" customHeight="false" outlineLevel="0" collapsed="false"/>
  </sheetData>
  <conditionalFormatting sqref="J3:J85 J87:J90">
    <cfRule type="cellIs" priority="2" operator="lessThan" aboveAverage="0" equalAverage="0" bottom="0" percent="0" rank="0" text="" dxfId="0">
      <formula>0.4</formula>
    </cfRule>
    <cfRule type="cellIs" priority="3" operator="greaterThanOrEqual" aboveAverage="0" equalAverage="0" bottom="0" percent="0" rank="0" text="" dxfId="1">
      <formula>0.7</formula>
    </cfRule>
  </conditionalFormatting>
  <conditionalFormatting sqref="H3:H85 H87:H90">
    <cfRule type="cellIs" priority="4" operator="greaterThanOrEqual" aboveAverage="0" equalAverage="0" bottom="0" percent="0" rank="0" text="" dxfId="2">
      <formula>"TRUE"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9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RowHeight="15.75" zeroHeight="false" outlineLevelRow="0" outlineLevelCol="0"/>
  <cols>
    <col collapsed="false" customWidth="true" hidden="false" outlineLevel="0" max="1" min="1" style="1" width="6.15"/>
    <col collapsed="false" customWidth="true" hidden="false" outlineLevel="0" max="2" min="2" style="1" width="26.85"/>
    <col collapsed="false" customWidth="true" hidden="false" outlineLevel="0" max="3" min="3" style="1" width="6.28"/>
    <col collapsed="false" customWidth="true" hidden="false" outlineLevel="0" max="18" min="4" style="1" width="7.15"/>
    <col collapsed="false" customWidth="true" hidden="false" outlineLevel="0" max="1025" min="19" style="1" width="14.43"/>
  </cols>
  <sheetData>
    <row r="1" customFormat="false" ht="102" hidden="false" customHeight="false" outlineLevel="0" collapsed="false">
      <c r="A1" s="3" t="s">
        <v>0</v>
      </c>
      <c r="B1" s="3" t="s">
        <v>1</v>
      </c>
      <c r="C1" s="4" t="s">
        <v>2</v>
      </c>
      <c r="D1" s="3"/>
      <c r="E1" s="3" t="s">
        <v>3</v>
      </c>
      <c r="F1" s="3" t="s">
        <v>4</v>
      </c>
      <c r="G1" s="23" t="s">
        <v>110</v>
      </c>
      <c r="H1" s="3" t="s">
        <v>111</v>
      </c>
      <c r="I1" s="5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6" t="s">
        <v>18</v>
      </c>
    </row>
    <row r="2" customFormat="false" ht="12.75" hidden="false" customHeight="false" outlineLevel="0" collapsed="false">
      <c r="A2" s="7" t="n">
        <v>0</v>
      </c>
      <c r="B2" s="8" t="s">
        <v>19</v>
      </c>
      <c r="C2" s="9"/>
      <c r="D2" s="10"/>
      <c r="E2" s="10"/>
      <c r="F2" s="10"/>
      <c r="G2" s="10" t="n">
        <v>120</v>
      </c>
      <c r="H2" s="11"/>
      <c r="I2" s="12" t="n">
        <f aca="false">ROUND(SUM(K2:R2)/120,2)</f>
        <v>1</v>
      </c>
      <c r="J2" s="13"/>
      <c r="K2" s="8" t="n">
        <v>15</v>
      </c>
      <c r="L2" s="8" t="n">
        <v>15</v>
      </c>
      <c r="M2" s="8" t="n">
        <v>15</v>
      </c>
      <c r="N2" s="8" t="n">
        <v>15</v>
      </c>
      <c r="O2" s="8" t="n">
        <v>15</v>
      </c>
      <c r="P2" s="8" t="n">
        <v>15</v>
      </c>
      <c r="Q2" s="8" t="n">
        <v>15</v>
      </c>
      <c r="R2" s="8" t="n">
        <v>15</v>
      </c>
      <c r="S2" s="6"/>
    </row>
    <row r="3" customFormat="false" ht="12.75" hidden="false" customHeight="false" outlineLevel="0" collapsed="false">
      <c r="A3" s="14" t="n">
        <v>81212</v>
      </c>
      <c r="B3" s="14" t="s">
        <v>112</v>
      </c>
      <c r="C3" s="24"/>
      <c r="D3" s="16" t="n">
        <f aca="false">VLOOKUP(E3,rf!$A$1:$C$6,3)</f>
        <v>2</v>
      </c>
      <c r="E3" s="17" t="n">
        <f aca="false">ROUND(F3/120,2)</f>
        <v>0</v>
      </c>
      <c r="F3" s="17" t="n">
        <f aca="false">0.65*J3+0.35*G3</f>
        <v>0</v>
      </c>
      <c r="G3" s="19"/>
      <c r="H3" s="17" t="n">
        <f aca="false">AND(I3&gt;=0.7,SUM(Q3:R3)&gt;=20)</f>
        <v>0</v>
      </c>
      <c r="I3" s="17" t="n">
        <f aca="false">ROUND(J3/120,2)</f>
        <v>0</v>
      </c>
      <c r="J3" s="18" t="n">
        <f aca="false">SUM(K3:R3)</f>
        <v>0</v>
      </c>
      <c r="S3" s="6"/>
    </row>
    <row r="4" customFormat="false" ht="12.75" hidden="false" customHeight="false" outlineLevel="0" collapsed="false">
      <c r="A4" s="14" t="n">
        <v>81303</v>
      </c>
      <c r="B4" s="14" t="s">
        <v>113</v>
      </c>
      <c r="C4" s="15" t="n">
        <v>2</v>
      </c>
      <c r="D4" s="19"/>
      <c r="E4" s="19"/>
      <c r="F4" s="19"/>
      <c r="G4" s="19"/>
      <c r="H4" s="17" t="n">
        <f aca="false">AND(I4&gt;=0.7,SUM(Q4:R4)&gt;=20)</f>
        <v>0</v>
      </c>
      <c r="I4" s="17" t="n">
        <f aca="false">ROUND(J4/120,2)</f>
        <v>0.27</v>
      </c>
      <c r="J4" s="18" t="n">
        <f aca="false">SUM(K4:R4)</f>
        <v>32</v>
      </c>
      <c r="K4" s="14" t="n">
        <v>10</v>
      </c>
      <c r="L4" s="14" t="n">
        <v>5</v>
      </c>
      <c r="M4" s="14" t="n">
        <v>2</v>
      </c>
      <c r="N4" s="14" t="n">
        <v>3</v>
      </c>
      <c r="O4" s="14" t="n">
        <v>9</v>
      </c>
      <c r="P4" s="14" t="n">
        <v>0</v>
      </c>
      <c r="Q4" s="14" t="n">
        <v>3</v>
      </c>
      <c r="R4" s="14" t="n">
        <v>0</v>
      </c>
      <c r="S4" s="6"/>
    </row>
    <row r="5" customFormat="false" ht="12.75" hidden="false" customHeight="false" outlineLevel="0" collapsed="false">
      <c r="A5" s="14" t="n">
        <v>81304</v>
      </c>
      <c r="B5" s="14" t="s">
        <v>114</v>
      </c>
      <c r="C5" s="24"/>
      <c r="D5" s="19"/>
      <c r="E5" s="19"/>
      <c r="F5" s="19"/>
      <c r="G5" s="19"/>
      <c r="H5" s="17" t="n">
        <f aca="false">AND(I5&gt;=0.7,SUM(Q5:R5)&gt;=20)</f>
        <v>0</v>
      </c>
      <c r="I5" s="17" t="n">
        <f aca="false">ROUND(J5/120,2)</f>
        <v>0</v>
      </c>
      <c r="J5" s="18" t="n">
        <f aca="false">SUM(K5:R5)</f>
        <v>0</v>
      </c>
      <c r="S5" s="6"/>
    </row>
    <row r="6" customFormat="false" ht="12.75" hidden="false" customHeight="false" outlineLevel="0" collapsed="false">
      <c r="A6" s="14" t="n">
        <v>81340</v>
      </c>
      <c r="B6" s="14" t="s">
        <v>115</v>
      </c>
      <c r="C6" s="24"/>
      <c r="D6" s="19"/>
      <c r="E6" s="19"/>
      <c r="F6" s="19"/>
      <c r="G6" s="19"/>
      <c r="H6" s="17" t="n">
        <f aca="false">AND(I6&gt;=0.7,SUM(Q6:R6)&gt;=20)</f>
        <v>0</v>
      </c>
      <c r="I6" s="17" t="n">
        <f aca="false">ROUND(J6/120,2)</f>
        <v>0</v>
      </c>
      <c r="J6" s="18" t="n">
        <f aca="false">SUM(K6:R6)</f>
        <v>0</v>
      </c>
      <c r="S6" s="6"/>
    </row>
    <row r="7" customFormat="false" ht="12.75" hidden="false" customHeight="false" outlineLevel="0" collapsed="false">
      <c r="A7" s="14" t="n">
        <v>81346</v>
      </c>
      <c r="B7" s="14" t="s">
        <v>116</v>
      </c>
      <c r="C7" s="24"/>
      <c r="D7" s="19"/>
      <c r="E7" s="19"/>
      <c r="F7" s="19"/>
      <c r="G7" s="19"/>
      <c r="H7" s="17" t="n">
        <f aca="false">AND(I7&gt;=0.7,SUM(Q7:R7)&gt;=20)</f>
        <v>0</v>
      </c>
      <c r="I7" s="17" t="n">
        <f aca="false">ROUND(J7/120,2)</f>
        <v>0</v>
      </c>
      <c r="J7" s="18" t="n">
        <f aca="false">SUM(K7:R7)</f>
        <v>0</v>
      </c>
      <c r="S7" s="6"/>
    </row>
    <row r="8" customFormat="false" ht="12.75" hidden="false" customHeight="false" outlineLevel="0" collapsed="false">
      <c r="A8" s="14" t="n">
        <v>81393</v>
      </c>
      <c r="B8" s="14" t="s">
        <v>117</v>
      </c>
      <c r="C8" s="24"/>
      <c r="D8" s="19"/>
      <c r="E8" s="19"/>
      <c r="F8" s="19"/>
      <c r="G8" s="19"/>
      <c r="H8" s="17" t="n">
        <f aca="false">AND(I8&gt;=0.7,SUM(Q8:R8)&gt;=20)</f>
        <v>0</v>
      </c>
      <c r="I8" s="17" t="n">
        <f aca="false">ROUND(J8/120,2)</f>
        <v>0</v>
      </c>
      <c r="J8" s="18" t="n">
        <f aca="false">SUM(K8:R8)</f>
        <v>0</v>
      </c>
      <c r="S8" s="6"/>
    </row>
    <row r="9" customFormat="false" ht="12.75" hidden="false" customHeight="false" outlineLevel="0" collapsed="false">
      <c r="A9" s="14" t="n">
        <v>81407</v>
      </c>
      <c r="B9" s="14" t="s">
        <v>118</v>
      </c>
      <c r="C9" s="24"/>
      <c r="D9" s="19"/>
      <c r="E9" s="19"/>
      <c r="F9" s="19"/>
      <c r="G9" s="19"/>
      <c r="H9" s="17" t="n">
        <f aca="false">AND(I9&gt;=0.7,SUM(Q9:R9)&gt;=20)</f>
        <v>0</v>
      </c>
      <c r="I9" s="17" t="n">
        <f aca="false">ROUND(J9/120,2)</f>
        <v>0</v>
      </c>
      <c r="J9" s="18" t="n">
        <f aca="false">SUM(K9:R9)</f>
        <v>0</v>
      </c>
      <c r="S9" s="6"/>
    </row>
    <row r="10" customFormat="false" ht="12.75" hidden="false" customHeight="false" outlineLevel="0" collapsed="false">
      <c r="A10" s="14" t="n">
        <v>81417</v>
      </c>
      <c r="B10" s="14" t="s">
        <v>119</v>
      </c>
      <c r="C10" s="24"/>
      <c r="D10" s="19"/>
      <c r="E10" s="19"/>
      <c r="F10" s="19"/>
      <c r="G10" s="19"/>
      <c r="H10" s="17" t="n">
        <f aca="false">AND(I10&gt;=0.7,SUM(Q10:R10)&gt;=20)</f>
        <v>0</v>
      </c>
      <c r="I10" s="17" t="n">
        <f aca="false">ROUND(J10/120,2)</f>
        <v>0</v>
      </c>
      <c r="J10" s="18" t="n">
        <f aca="false">SUM(K10:R10)</f>
        <v>0</v>
      </c>
      <c r="S10" s="6"/>
    </row>
    <row r="11" customFormat="false" ht="12.75" hidden="false" customHeight="false" outlineLevel="0" collapsed="false">
      <c r="A11" s="14" t="n">
        <v>81473</v>
      </c>
      <c r="B11" s="14" t="s">
        <v>120</v>
      </c>
      <c r="C11" s="24"/>
      <c r="D11" s="19"/>
      <c r="E11" s="19"/>
      <c r="F11" s="19"/>
      <c r="G11" s="19"/>
      <c r="H11" s="17" t="n">
        <f aca="false">AND(I11&gt;=0.7,SUM(Q11:R11)&gt;=20)</f>
        <v>0</v>
      </c>
      <c r="I11" s="17" t="n">
        <f aca="false">ROUND(J11/120,2)</f>
        <v>0.03</v>
      </c>
      <c r="J11" s="18" t="n">
        <f aca="false">SUM(K11:R11)</f>
        <v>4</v>
      </c>
      <c r="K11" s="14" t="n">
        <v>3</v>
      </c>
      <c r="L11" s="14" t="n">
        <v>1</v>
      </c>
      <c r="M11" s="14" t="n">
        <v>0</v>
      </c>
      <c r="N11" s="14" t="n">
        <v>0</v>
      </c>
      <c r="S11" s="6"/>
    </row>
    <row r="12" customFormat="false" ht="12.75" hidden="false" customHeight="false" outlineLevel="0" collapsed="false">
      <c r="A12" s="14" t="n">
        <v>81509</v>
      </c>
      <c r="B12" s="14" t="s">
        <v>121</v>
      </c>
      <c r="C12" s="15" t="n">
        <v>1</v>
      </c>
      <c r="D12" s="25" t="n">
        <f aca="false">VLOOKUP(E12,rf!$A$1:$C$6,3)</f>
        <v>3</v>
      </c>
      <c r="E12" s="26" t="n">
        <f aca="false">ROUND(F12/120,2)</f>
        <v>0.54</v>
      </c>
      <c r="F12" s="26" t="n">
        <f aca="false">0.65*J12+0.35*G12</f>
        <v>64.65</v>
      </c>
      <c r="G12" s="27" t="n">
        <v>90</v>
      </c>
      <c r="H12" s="17" t="n">
        <f aca="false">AND(I12&gt;=0.7,SUM(Q12:R12)&gt;=20)</f>
        <v>0</v>
      </c>
      <c r="I12" s="17" t="n">
        <f aca="false">ROUND(J12/120,2)</f>
        <v>0.43</v>
      </c>
      <c r="J12" s="18" t="n">
        <f aca="false">SUM(K12:R12)</f>
        <v>51</v>
      </c>
      <c r="K12" s="14" t="n">
        <v>13</v>
      </c>
      <c r="L12" s="14" t="n">
        <v>8</v>
      </c>
      <c r="M12" s="14" t="n">
        <v>0</v>
      </c>
      <c r="N12" s="14" t="n">
        <v>0</v>
      </c>
      <c r="O12" s="14" t="n">
        <v>12</v>
      </c>
      <c r="P12" s="14" t="n">
        <v>4</v>
      </c>
      <c r="Q12" s="14" t="n">
        <v>14</v>
      </c>
      <c r="R12" s="14" t="n">
        <v>0</v>
      </c>
      <c r="S12" s="6"/>
    </row>
    <row r="13" customFormat="false" ht="12.75" hidden="false" customHeight="false" outlineLevel="0" collapsed="false">
      <c r="A13" s="14" t="n">
        <v>81532</v>
      </c>
      <c r="B13" s="14" t="s">
        <v>122</v>
      </c>
      <c r="C13" s="24"/>
      <c r="D13" s="19"/>
      <c r="E13" s="19"/>
      <c r="F13" s="19"/>
      <c r="G13" s="19"/>
      <c r="H13" s="17" t="n">
        <f aca="false">AND(I13&gt;=0.7,SUM(Q13:R13)&gt;=20)</f>
        <v>0</v>
      </c>
      <c r="I13" s="17" t="n">
        <f aca="false">ROUND(J13/120,2)</f>
        <v>0</v>
      </c>
      <c r="J13" s="18" t="n">
        <f aca="false">SUM(K13:R13)</f>
        <v>0</v>
      </c>
      <c r="S13" s="6"/>
    </row>
    <row r="14" customFormat="false" ht="12.75" hidden="false" customHeight="false" outlineLevel="0" collapsed="false">
      <c r="A14" s="14" t="n">
        <v>81534</v>
      </c>
      <c r="B14" s="14" t="s">
        <v>123</v>
      </c>
      <c r="C14" s="24"/>
      <c r="D14" s="19"/>
      <c r="E14" s="19"/>
      <c r="F14" s="19"/>
      <c r="G14" s="19"/>
      <c r="H14" s="17" t="n">
        <f aca="false">AND(I14&gt;=0.7,SUM(Q14:R14)&gt;=20)</f>
        <v>0</v>
      </c>
      <c r="I14" s="17" t="n">
        <f aca="false">ROUND(J14/120,2)</f>
        <v>0</v>
      </c>
      <c r="J14" s="18" t="n">
        <f aca="false">SUM(K14:R14)</f>
        <v>0</v>
      </c>
      <c r="S14" s="6"/>
    </row>
    <row r="15" customFormat="false" ht="12.75" hidden="false" customHeight="false" outlineLevel="0" collapsed="false">
      <c r="A15" s="14" t="n">
        <v>81582</v>
      </c>
      <c r="B15" s="14" t="s">
        <v>124</v>
      </c>
      <c r="C15" s="24"/>
      <c r="D15" s="19"/>
      <c r="E15" s="19"/>
      <c r="F15" s="19"/>
      <c r="G15" s="19"/>
      <c r="H15" s="17" t="n">
        <f aca="false">AND(I15&gt;=0.7,SUM(Q15:R15)&gt;=20)</f>
        <v>0</v>
      </c>
      <c r="I15" s="17" t="n">
        <f aca="false">ROUND(J15/120,2)</f>
        <v>0</v>
      </c>
      <c r="J15" s="18" t="n">
        <f aca="false">SUM(K15:R15)</f>
        <v>0</v>
      </c>
      <c r="S15" s="6"/>
    </row>
    <row r="16" customFormat="false" ht="12.75" hidden="false" customHeight="false" outlineLevel="0" collapsed="false">
      <c r="A16" s="14" t="n">
        <v>81594</v>
      </c>
      <c r="B16" s="14" t="s">
        <v>125</v>
      </c>
      <c r="C16" s="15" t="n">
        <v>3</v>
      </c>
      <c r="D16" s="19"/>
      <c r="E16" s="19"/>
      <c r="F16" s="19"/>
      <c r="G16" s="19"/>
      <c r="H16" s="17" t="n">
        <f aca="false">AND(I16&gt;=0.7,SUM(Q16:R16)&gt;=20)</f>
        <v>0</v>
      </c>
      <c r="I16" s="17" t="n">
        <f aca="false">ROUND(J16/120,2)</f>
        <v>0.08</v>
      </c>
      <c r="J16" s="18" t="n">
        <f aca="false">SUM(K16:R16)</f>
        <v>10</v>
      </c>
      <c r="K16" s="14" t="n">
        <v>4</v>
      </c>
      <c r="L16" s="14" t="n">
        <v>0</v>
      </c>
      <c r="M16" s="14" t="n">
        <v>0</v>
      </c>
      <c r="N16" s="14" t="n">
        <v>0</v>
      </c>
      <c r="O16" s="14" t="n">
        <v>3</v>
      </c>
      <c r="P16" s="14" t="n">
        <v>0</v>
      </c>
      <c r="Q16" s="14" t="n">
        <v>0</v>
      </c>
      <c r="R16" s="14" t="n">
        <v>3</v>
      </c>
      <c r="S16" s="6"/>
    </row>
    <row r="17" customFormat="false" ht="12.75" hidden="false" customHeight="false" outlineLevel="0" collapsed="false">
      <c r="A17" s="14" t="n">
        <v>81600</v>
      </c>
      <c r="B17" s="14" t="s">
        <v>126</v>
      </c>
      <c r="C17" s="15" t="n">
        <v>4</v>
      </c>
      <c r="D17" s="19"/>
      <c r="E17" s="19"/>
      <c r="F17" s="19"/>
      <c r="G17" s="19"/>
      <c r="H17" s="17" t="n">
        <f aca="false">AND(I17&gt;=0.7,SUM(Q17:R17)&gt;=20)</f>
        <v>0</v>
      </c>
      <c r="I17" s="17" t="n">
        <f aca="false">ROUND(J17/120,2)</f>
        <v>0</v>
      </c>
      <c r="J17" s="18" t="n">
        <f aca="false">SUM(K17:R17)</f>
        <v>0</v>
      </c>
      <c r="S17" s="6"/>
    </row>
    <row r="18" customFormat="false" ht="12.75" hidden="false" customHeight="false" outlineLevel="0" collapsed="false">
      <c r="A18" s="14" t="n">
        <v>81607</v>
      </c>
      <c r="B18" s="14" t="s">
        <v>127</v>
      </c>
      <c r="C18" s="24"/>
      <c r="D18" s="25" t="n">
        <f aca="false">VLOOKUP(E18,rf!$A$1:$C$6,3)</f>
        <v>6</v>
      </c>
      <c r="E18" s="26" t="n">
        <f aca="false">ROUND(F18/120,2)</f>
        <v>0.91</v>
      </c>
      <c r="F18" s="26" t="n">
        <f aca="false">0.65*J18+0.35*G18</f>
        <v>109.7695</v>
      </c>
      <c r="G18" s="18" t="n">
        <f aca="false">SUM(H18:O18)</f>
        <v>142.77</v>
      </c>
      <c r="H18" s="17" t="n">
        <f aca="false">AND(I18&gt;=0.7,SUM(Q18:R18)&gt;=20)</f>
        <v>1</v>
      </c>
      <c r="I18" s="17" t="n">
        <f aca="false">ROUND(J18/120,2)</f>
        <v>0.77</v>
      </c>
      <c r="J18" s="18" t="n">
        <f aca="false">SUM(K18:R18)</f>
        <v>92</v>
      </c>
      <c r="K18" s="14" t="n">
        <v>11</v>
      </c>
      <c r="L18" s="14" t="n">
        <v>12</v>
      </c>
      <c r="M18" s="14" t="n">
        <v>12</v>
      </c>
      <c r="N18" s="14" t="n">
        <v>11</v>
      </c>
      <c r="O18" s="14" t="n">
        <v>4</v>
      </c>
      <c r="P18" s="14" t="n">
        <v>7</v>
      </c>
      <c r="Q18" s="14" t="n">
        <v>15</v>
      </c>
      <c r="R18" s="14" t="n">
        <v>20</v>
      </c>
      <c r="S18" s="6" t="s">
        <v>128</v>
      </c>
    </row>
    <row r="19" customFormat="false" ht="12.75" hidden="false" customHeight="false" outlineLevel="0" collapsed="false">
      <c r="A19" s="14" t="n">
        <v>81608</v>
      </c>
      <c r="B19" s="14" t="s">
        <v>129</v>
      </c>
      <c r="C19" s="24"/>
      <c r="D19" s="19"/>
      <c r="E19" s="19"/>
      <c r="F19" s="19"/>
      <c r="G19" s="19"/>
      <c r="H19" s="17" t="n">
        <f aca="false">AND(I19&gt;=0.7,SUM(Q19:R19)&gt;=20)</f>
        <v>0</v>
      </c>
      <c r="I19" s="17" t="n">
        <f aca="false">ROUND(J19/120,2)</f>
        <v>0.33</v>
      </c>
      <c r="J19" s="18" t="n">
        <f aca="false">SUM(K19:R19)</f>
        <v>40</v>
      </c>
      <c r="K19" s="14" t="n">
        <v>10</v>
      </c>
      <c r="L19" s="14" t="n">
        <v>3</v>
      </c>
      <c r="M19" s="14" t="n">
        <v>1</v>
      </c>
      <c r="N19" s="14" t="n">
        <v>1</v>
      </c>
      <c r="O19" s="14" t="n">
        <v>6</v>
      </c>
      <c r="P19" s="14" t="n">
        <v>4</v>
      </c>
      <c r="Q19" s="14" t="n">
        <v>15</v>
      </c>
      <c r="R19" s="14" t="n">
        <v>0</v>
      </c>
      <c r="S19" s="6"/>
    </row>
    <row r="20" customFormat="false" ht="12.75" hidden="false" customHeight="false" outlineLevel="0" collapsed="false">
      <c r="A20" s="14" t="n">
        <v>81627</v>
      </c>
      <c r="B20" s="14" t="s">
        <v>130</v>
      </c>
      <c r="C20" s="15" t="n">
        <v>3</v>
      </c>
      <c r="D20" s="25" t="n">
        <f aca="false">VLOOKUP(E20,rf!$A$1:$C$6,3)</f>
        <v>4</v>
      </c>
      <c r="E20" s="26" t="n">
        <f aca="false">ROUND(F20/120,2)</f>
        <v>0.63</v>
      </c>
      <c r="F20" s="26" t="n">
        <f aca="false">0.65*J20+0.35*G20</f>
        <v>75.95</v>
      </c>
      <c r="G20" s="27" t="n">
        <v>100</v>
      </c>
      <c r="H20" s="17" t="n">
        <f aca="false">AND(I20&gt;=0.7,SUM(Q20:R20)&gt;=20)</f>
        <v>0</v>
      </c>
      <c r="I20" s="17" t="n">
        <f aca="false">ROUND(J20/120,2)</f>
        <v>0.53</v>
      </c>
      <c r="J20" s="18" t="n">
        <f aca="false">SUM(K20:R20)</f>
        <v>63</v>
      </c>
      <c r="K20" s="14" t="n">
        <v>9</v>
      </c>
      <c r="L20" s="14" t="n">
        <v>8</v>
      </c>
      <c r="M20" s="14" t="n">
        <v>7</v>
      </c>
      <c r="N20" s="14" t="n">
        <v>0</v>
      </c>
      <c r="O20" s="14" t="n">
        <v>12</v>
      </c>
      <c r="P20" s="14" t="n">
        <v>12</v>
      </c>
      <c r="Q20" s="14" t="n">
        <v>15</v>
      </c>
      <c r="R20" s="14" t="n">
        <v>0</v>
      </c>
      <c r="S20" s="6"/>
    </row>
    <row r="21" customFormat="false" ht="12.75" hidden="false" customHeight="false" outlineLevel="0" collapsed="false">
      <c r="A21" s="14" t="n">
        <v>81688</v>
      </c>
      <c r="B21" s="14" t="s">
        <v>131</v>
      </c>
      <c r="C21" s="15" t="n">
        <v>2</v>
      </c>
      <c r="D21" s="19"/>
      <c r="E21" s="19"/>
      <c r="F21" s="19"/>
      <c r="G21" s="19"/>
      <c r="H21" s="17" t="n">
        <f aca="false">AND(I21&gt;=0.7,SUM(Q21:R21)&gt;=20)</f>
        <v>0</v>
      </c>
      <c r="I21" s="17" t="n">
        <f aca="false">ROUND(J21/120,2)</f>
        <v>0.03</v>
      </c>
      <c r="J21" s="18" t="n">
        <f aca="false">SUM(K21:R21)</f>
        <v>4</v>
      </c>
      <c r="K21" s="14" t="n">
        <v>2</v>
      </c>
      <c r="L21" s="14" t="n">
        <v>0</v>
      </c>
      <c r="M21" s="14" t="n">
        <v>0</v>
      </c>
      <c r="N21" s="14" t="n">
        <v>0</v>
      </c>
      <c r="O21" s="14" t="n">
        <v>1</v>
      </c>
      <c r="P21" s="14" t="n">
        <v>1</v>
      </c>
      <c r="Q21" s="14" t="n">
        <v>0</v>
      </c>
      <c r="R21" s="14" t="n">
        <v>0</v>
      </c>
      <c r="S21" s="6"/>
    </row>
    <row r="22" customFormat="false" ht="12.75" hidden="false" customHeight="false" outlineLevel="0" collapsed="false">
      <c r="A22" s="14" t="n">
        <v>81704</v>
      </c>
      <c r="B22" s="14" t="s">
        <v>132</v>
      </c>
      <c r="C22" s="15" t="n">
        <v>3</v>
      </c>
      <c r="D22" s="19"/>
      <c r="E22" s="19"/>
      <c r="F22" s="19"/>
      <c r="G22" s="19"/>
      <c r="H22" s="17" t="n">
        <f aca="false">AND(I22&gt;=0.7,SUM(Q22:R22)&gt;=20)</f>
        <v>0</v>
      </c>
      <c r="I22" s="17" t="n">
        <f aca="false">ROUND(J22/120,2)</f>
        <v>0</v>
      </c>
      <c r="J22" s="18" t="n">
        <f aca="false">SUM(K22:R22)</f>
        <v>0</v>
      </c>
      <c r="S22" s="6"/>
    </row>
    <row r="23" customFormat="false" ht="12.75" hidden="false" customHeight="false" outlineLevel="0" collapsed="false">
      <c r="A23" s="14" t="n">
        <v>81710</v>
      </c>
      <c r="B23" s="14" t="s">
        <v>133</v>
      </c>
      <c r="C23" s="24"/>
      <c r="D23" s="19"/>
      <c r="E23" s="19"/>
      <c r="F23" s="19"/>
      <c r="G23" s="19"/>
      <c r="H23" s="17" t="n">
        <f aca="false">AND(I23&gt;=0.7,SUM(Q23:R23)&gt;=20)</f>
        <v>0</v>
      </c>
      <c r="I23" s="17" t="n">
        <f aca="false">ROUND(J23/120,2)</f>
        <v>0</v>
      </c>
      <c r="J23" s="18" t="n">
        <f aca="false">SUM(K23:R23)</f>
        <v>0</v>
      </c>
      <c r="S23" s="6"/>
    </row>
    <row r="24" customFormat="false" ht="12.75" hidden="false" customHeight="false" outlineLevel="0" collapsed="false">
      <c r="A24" s="14" t="n">
        <v>81732</v>
      </c>
      <c r="B24" s="14" t="s">
        <v>134</v>
      </c>
      <c r="C24" s="15" t="n">
        <v>3</v>
      </c>
      <c r="D24" s="19"/>
      <c r="E24" s="19"/>
      <c r="F24" s="19"/>
      <c r="G24" s="19"/>
      <c r="H24" s="17" t="n">
        <f aca="false">AND(I24&gt;=0.7,SUM(Q24:R24)&gt;=20)</f>
        <v>0</v>
      </c>
      <c r="I24" s="17" t="n">
        <f aca="false">ROUND(J24/120,2)</f>
        <v>0.29</v>
      </c>
      <c r="J24" s="18" t="n">
        <f aca="false">SUM(K24:R24)</f>
        <v>35</v>
      </c>
      <c r="K24" s="14" t="n">
        <v>11</v>
      </c>
      <c r="L24" s="14" t="n">
        <v>8</v>
      </c>
      <c r="M24" s="14" t="n">
        <v>10</v>
      </c>
      <c r="N24" s="14" t="n">
        <v>1</v>
      </c>
      <c r="O24" s="14" t="n">
        <v>0</v>
      </c>
      <c r="P24" s="14" t="n">
        <v>0</v>
      </c>
      <c r="Q24" s="14" t="n">
        <v>0</v>
      </c>
      <c r="R24" s="14" t="n">
        <v>5</v>
      </c>
      <c r="S24" s="6"/>
    </row>
    <row r="25" customFormat="false" ht="12.75" hidden="false" customHeight="false" outlineLevel="0" collapsed="false">
      <c r="A25" s="14" t="n">
        <v>81754</v>
      </c>
      <c r="B25" s="14" t="s">
        <v>135</v>
      </c>
      <c r="C25" s="24"/>
      <c r="D25" s="19"/>
      <c r="E25" s="19"/>
      <c r="F25" s="19"/>
      <c r="G25" s="19"/>
      <c r="H25" s="17" t="n">
        <f aca="false">AND(I25&gt;=0.7,SUM(Q25:R25)&gt;=20)</f>
        <v>0</v>
      </c>
      <c r="I25" s="17" t="n">
        <f aca="false">ROUND(J25/120,2)</f>
        <v>0</v>
      </c>
      <c r="J25" s="18" t="n">
        <f aca="false">SUM(K25:R25)</f>
        <v>0</v>
      </c>
      <c r="S25" s="6"/>
    </row>
    <row r="26" customFormat="false" ht="12.75" hidden="false" customHeight="false" outlineLevel="0" collapsed="false">
      <c r="A26" s="14" t="n">
        <v>81758</v>
      </c>
      <c r="B26" s="14" t="s">
        <v>136</v>
      </c>
      <c r="C26" s="15" t="n">
        <v>1</v>
      </c>
      <c r="D26" s="25" t="n">
        <f aca="false">VLOOKUP(E26,rf!$A$1:$C$6,3)</f>
        <v>3</v>
      </c>
      <c r="E26" s="26" t="n">
        <f aca="false">ROUND(F26/120,2)</f>
        <v>0.47</v>
      </c>
      <c r="F26" s="26" t="n">
        <f aca="false">0.65*J26+0.35*G26</f>
        <v>56.75</v>
      </c>
      <c r="G26" s="27" t="n">
        <v>60</v>
      </c>
      <c r="H26" s="17" t="n">
        <f aca="false">AND(I26&gt;=0.7,SUM(Q26:R26)&gt;=20)</f>
        <v>0</v>
      </c>
      <c r="I26" s="17" t="n">
        <f aca="false">ROUND(J26/120,2)</f>
        <v>0.46</v>
      </c>
      <c r="J26" s="18" t="n">
        <f aca="false">SUM(K26:R26)</f>
        <v>55</v>
      </c>
      <c r="K26" s="14" t="n">
        <v>13</v>
      </c>
      <c r="L26" s="14" t="n">
        <v>11</v>
      </c>
      <c r="M26" s="14" t="n">
        <v>10</v>
      </c>
      <c r="N26" s="14" t="n">
        <v>3</v>
      </c>
      <c r="O26" s="14" t="n">
        <v>10</v>
      </c>
      <c r="P26" s="14" t="n">
        <v>5</v>
      </c>
      <c r="Q26" s="14" t="n">
        <v>0</v>
      </c>
      <c r="R26" s="14" t="n">
        <v>3</v>
      </c>
      <c r="S26" s="6"/>
    </row>
    <row r="27" customFormat="false" ht="12.75" hidden="false" customHeight="false" outlineLevel="0" collapsed="false">
      <c r="A27" s="14" t="n">
        <v>81759</v>
      </c>
      <c r="B27" s="14" t="s">
        <v>137</v>
      </c>
      <c r="C27" s="15" t="n">
        <v>1</v>
      </c>
      <c r="D27" s="19"/>
      <c r="E27" s="19"/>
      <c r="F27" s="19"/>
      <c r="G27" s="19"/>
      <c r="H27" s="17" t="n">
        <f aca="false">AND(I27&gt;=0.7,SUM(Q27:R27)&gt;=20)</f>
        <v>0</v>
      </c>
      <c r="I27" s="17" t="n">
        <f aca="false">ROUND(J27/120,2)</f>
        <v>0</v>
      </c>
      <c r="J27" s="18" t="n">
        <f aca="false">SUM(K27:R27)</f>
        <v>0</v>
      </c>
      <c r="S27" s="6"/>
    </row>
    <row r="28" customFormat="false" ht="12.75" hidden="false" customHeight="false" outlineLevel="0" collapsed="false">
      <c r="A28" s="14" t="n">
        <v>81762</v>
      </c>
      <c r="B28" s="14" t="s">
        <v>138</v>
      </c>
      <c r="C28" s="15" t="n">
        <v>4</v>
      </c>
      <c r="D28" s="25" t="n">
        <f aca="false">VLOOKUP(E28,rf!$A$1:$C$6,3)</f>
        <v>2</v>
      </c>
      <c r="E28" s="26" t="n">
        <f aca="false">ROUND(F28/120,2)</f>
        <v>0.33</v>
      </c>
      <c r="F28" s="26" t="n">
        <f aca="false">0.65*J28+0.35*G28</f>
        <v>40.15</v>
      </c>
      <c r="G28" s="27" t="n">
        <v>20</v>
      </c>
      <c r="H28" s="17" t="n">
        <f aca="false">AND(I28&gt;=0.7,SUM(Q28:R28)&gt;=20)</f>
        <v>0</v>
      </c>
      <c r="I28" s="17" t="n">
        <f aca="false">ROUND(J28/120,2)</f>
        <v>0.43</v>
      </c>
      <c r="J28" s="18" t="n">
        <f aca="false">SUM(K28:R28)</f>
        <v>51</v>
      </c>
      <c r="K28" s="14" t="n">
        <v>6</v>
      </c>
      <c r="L28" s="14" t="n">
        <v>5</v>
      </c>
      <c r="M28" s="14" t="n">
        <v>7</v>
      </c>
      <c r="N28" s="14" t="n">
        <v>13</v>
      </c>
      <c r="O28" s="14" t="n">
        <v>10</v>
      </c>
      <c r="P28" s="14" t="n">
        <v>10</v>
      </c>
      <c r="Q28" s="14" t="n">
        <v>0</v>
      </c>
      <c r="R28" s="14" t="n">
        <v>0</v>
      </c>
      <c r="S28" s="6"/>
    </row>
    <row r="29" customFormat="false" ht="12.75" hidden="false" customHeight="false" outlineLevel="0" collapsed="false">
      <c r="A29" s="14" t="n">
        <v>81772</v>
      </c>
      <c r="B29" s="14" t="s">
        <v>139</v>
      </c>
      <c r="C29" s="24"/>
      <c r="D29" s="19"/>
      <c r="E29" s="19"/>
      <c r="F29" s="19"/>
      <c r="G29" s="19"/>
      <c r="H29" s="17" t="n">
        <f aca="false">AND(I29&gt;=0.7,SUM(Q29:R29)&gt;=20)</f>
        <v>0</v>
      </c>
      <c r="I29" s="17" t="n">
        <f aca="false">ROUND(J29/120,2)</f>
        <v>0</v>
      </c>
      <c r="J29" s="18" t="n">
        <f aca="false">SUM(K29:R29)</f>
        <v>0</v>
      </c>
      <c r="S29" s="6"/>
    </row>
    <row r="30" customFormat="false" ht="12.75" hidden="false" customHeight="false" outlineLevel="0" collapsed="false">
      <c r="A30" s="14" t="n">
        <v>81779</v>
      </c>
      <c r="B30" s="14" t="s">
        <v>140</v>
      </c>
      <c r="C30" s="15" t="n">
        <v>2</v>
      </c>
      <c r="D30" s="25" t="n">
        <f aca="false">VLOOKUP(E30,rf!$A$1:$C$6,3)</f>
        <v>4</v>
      </c>
      <c r="E30" s="26" t="n">
        <f aca="false">ROUND(F30/120,2)</f>
        <v>0.55</v>
      </c>
      <c r="F30" s="26" t="n">
        <f aca="false">0.65*J30+0.35*G30</f>
        <v>65.75</v>
      </c>
      <c r="G30" s="27" t="n">
        <v>30</v>
      </c>
      <c r="H30" s="17" t="n">
        <f aca="false">AND(I30&gt;=0.7,SUM(Q30:R30)&gt;=20)</f>
        <v>0</v>
      </c>
      <c r="I30" s="17" t="n">
        <f aca="false">ROUND(J30/120,2)</f>
        <v>0.71</v>
      </c>
      <c r="J30" s="18" t="n">
        <f aca="false">SUM(K30:R30)</f>
        <v>85</v>
      </c>
      <c r="K30" s="14" t="n">
        <v>11</v>
      </c>
      <c r="L30" s="14" t="n">
        <v>13</v>
      </c>
      <c r="M30" s="14" t="n">
        <v>15</v>
      </c>
      <c r="N30" s="14" t="n">
        <v>14</v>
      </c>
      <c r="O30" s="14" t="n">
        <v>9</v>
      </c>
      <c r="P30" s="14" t="n">
        <v>9</v>
      </c>
      <c r="Q30" s="14" t="n">
        <v>14</v>
      </c>
      <c r="R30" s="14" t="n">
        <v>0</v>
      </c>
      <c r="S30" s="6"/>
    </row>
    <row r="31" customFormat="false" ht="12.75" hidden="false" customHeight="false" outlineLevel="0" collapsed="false">
      <c r="A31" s="14" t="n">
        <v>81785</v>
      </c>
      <c r="B31" s="14" t="s">
        <v>141</v>
      </c>
      <c r="C31" s="15" t="n">
        <v>1</v>
      </c>
      <c r="D31" s="25" t="n">
        <f aca="false">VLOOKUP(E31,rf!$A$1:$C$6,3)</f>
        <v>3</v>
      </c>
      <c r="E31" s="26" t="n">
        <f aca="false">ROUND(F31/120,2)</f>
        <v>0.49</v>
      </c>
      <c r="F31" s="26" t="n">
        <f aca="false">0.65*J31+0.35*G31</f>
        <v>58.7</v>
      </c>
      <c r="G31" s="27" t="n">
        <v>60</v>
      </c>
      <c r="H31" s="17" t="n">
        <f aca="false">AND(I31&gt;=0.7,SUM(Q31:R31)&gt;=20)</f>
        <v>0</v>
      </c>
      <c r="I31" s="17" t="n">
        <f aca="false">ROUND(J31/120,2)</f>
        <v>0.48</v>
      </c>
      <c r="J31" s="18" t="n">
        <f aca="false">SUM(K31:R31)</f>
        <v>58</v>
      </c>
      <c r="K31" s="14" t="n">
        <v>10</v>
      </c>
      <c r="L31" s="14" t="n">
        <v>9</v>
      </c>
      <c r="M31" s="14" t="n">
        <v>10</v>
      </c>
      <c r="N31" s="14" t="n">
        <v>9</v>
      </c>
      <c r="O31" s="14" t="n">
        <v>10</v>
      </c>
      <c r="P31" s="14" t="n">
        <v>10</v>
      </c>
      <c r="Q31" s="14" t="n">
        <v>0</v>
      </c>
      <c r="R31" s="14" t="n">
        <v>0</v>
      </c>
      <c r="S31" s="6"/>
    </row>
    <row r="32" customFormat="false" ht="12.75" hidden="false" customHeight="false" outlineLevel="0" collapsed="false">
      <c r="A32" s="14" t="n">
        <v>81787</v>
      </c>
      <c r="B32" s="14" t="s">
        <v>142</v>
      </c>
      <c r="C32" s="15" t="n">
        <v>4</v>
      </c>
      <c r="D32" s="19"/>
      <c r="E32" s="19"/>
      <c r="F32" s="19"/>
      <c r="G32" s="19"/>
      <c r="H32" s="17" t="n">
        <f aca="false">AND(I32&gt;=0.7,SUM(Q32:R32)&gt;=20)</f>
        <v>0</v>
      </c>
      <c r="I32" s="17" t="n">
        <f aca="false">ROUND(J32/120,2)</f>
        <v>0.35</v>
      </c>
      <c r="J32" s="18" t="n">
        <f aca="false">SUM(K32:R32)</f>
        <v>42</v>
      </c>
      <c r="K32" s="14" t="n">
        <v>10</v>
      </c>
      <c r="L32" s="14" t="n">
        <v>3</v>
      </c>
      <c r="M32" s="14" t="n">
        <v>5</v>
      </c>
      <c r="N32" s="14" t="n">
        <v>0</v>
      </c>
      <c r="O32" s="14" t="n">
        <v>11</v>
      </c>
      <c r="P32" s="14" t="n">
        <v>13</v>
      </c>
      <c r="Q32" s="14" t="n">
        <v>0</v>
      </c>
      <c r="R32" s="14" t="n">
        <v>0</v>
      </c>
      <c r="S32" s="6"/>
    </row>
    <row r="33" customFormat="false" ht="12.75" hidden="false" customHeight="false" outlineLevel="0" collapsed="false">
      <c r="A33" s="14" t="n">
        <v>81791</v>
      </c>
      <c r="B33" s="14" t="s">
        <v>143</v>
      </c>
      <c r="C33" s="24"/>
      <c r="D33" s="19"/>
      <c r="E33" s="19"/>
      <c r="F33" s="19"/>
      <c r="G33" s="19"/>
      <c r="H33" s="17" t="n">
        <f aca="false">AND(I33&gt;=0.7,SUM(Q33:R33)&gt;=20)</f>
        <v>0</v>
      </c>
      <c r="I33" s="17" t="n">
        <f aca="false">ROUND(J33/120,2)</f>
        <v>0</v>
      </c>
      <c r="J33" s="18" t="n">
        <f aca="false">SUM(K33:R33)</f>
        <v>0</v>
      </c>
      <c r="S33" s="6"/>
    </row>
    <row r="34" customFormat="false" ht="12.75" hidden="false" customHeight="false" outlineLevel="0" collapsed="false">
      <c r="A34" s="14" t="n">
        <v>81807</v>
      </c>
      <c r="B34" s="14" t="s">
        <v>144</v>
      </c>
      <c r="C34" s="24"/>
      <c r="D34" s="19"/>
      <c r="E34" s="19"/>
      <c r="F34" s="19"/>
      <c r="G34" s="19"/>
      <c r="H34" s="17" t="n">
        <f aca="false">AND(I34&gt;=0.7,SUM(Q34:R34)&gt;=20)</f>
        <v>0</v>
      </c>
      <c r="I34" s="17" t="n">
        <f aca="false">ROUND(J34/120,2)</f>
        <v>0.13</v>
      </c>
      <c r="J34" s="18" t="n">
        <f aca="false">SUM(K34:R34)</f>
        <v>16</v>
      </c>
      <c r="K34" s="14" t="n">
        <v>9</v>
      </c>
      <c r="L34" s="14" t="n">
        <v>2</v>
      </c>
      <c r="M34" s="14" t="n">
        <v>1</v>
      </c>
      <c r="N34" s="14" t="n">
        <v>1</v>
      </c>
      <c r="O34" s="14" t="n">
        <v>3</v>
      </c>
      <c r="P34" s="14" t="n">
        <v>0</v>
      </c>
      <c r="Q34" s="14" t="n">
        <v>0</v>
      </c>
      <c r="R34" s="14" t="n">
        <v>0</v>
      </c>
      <c r="S34" s="6"/>
    </row>
    <row r="35" customFormat="false" ht="12.75" hidden="false" customHeight="false" outlineLevel="0" collapsed="false">
      <c r="A35" s="14" t="n">
        <v>81812</v>
      </c>
      <c r="B35" s="14" t="s">
        <v>145</v>
      </c>
      <c r="C35" s="24"/>
      <c r="D35" s="19"/>
      <c r="E35" s="19"/>
      <c r="F35" s="19"/>
      <c r="G35" s="19"/>
      <c r="H35" s="17" t="n">
        <f aca="false">AND(I35&gt;=0.7,SUM(Q35:R35)&gt;=20)</f>
        <v>0</v>
      </c>
      <c r="I35" s="17" t="n">
        <f aca="false">ROUND(J35/120,2)</f>
        <v>0</v>
      </c>
      <c r="J35" s="18" t="n">
        <f aca="false">SUM(K35:R35)</f>
        <v>0</v>
      </c>
      <c r="S35" s="6"/>
    </row>
    <row r="36" customFormat="false" ht="12.75" hidden="false" customHeight="false" outlineLevel="0" collapsed="false">
      <c r="A36" s="14" t="n">
        <v>81822</v>
      </c>
      <c r="B36" s="14" t="s">
        <v>146</v>
      </c>
      <c r="C36" s="15" t="n">
        <v>4</v>
      </c>
      <c r="D36" s="19"/>
      <c r="E36" s="19"/>
      <c r="F36" s="19"/>
      <c r="G36" s="19"/>
      <c r="H36" s="17" t="n">
        <f aca="false">AND(I36&gt;=0.7,SUM(Q36:R36)&gt;=20)</f>
        <v>0</v>
      </c>
      <c r="I36" s="17" t="n">
        <f aca="false">ROUND(J36/120,2)</f>
        <v>0.32</v>
      </c>
      <c r="J36" s="18" t="n">
        <f aca="false">SUM(K36:R36)</f>
        <v>38</v>
      </c>
      <c r="K36" s="14" t="n">
        <v>9</v>
      </c>
      <c r="L36" s="14" t="n">
        <v>3</v>
      </c>
      <c r="M36" s="14" t="n">
        <v>5</v>
      </c>
      <c r="N36" s="14" t="n">
        <v>0</v>
      </c>
      <c r="O36" s="14" t="n">
        <v>4</v>
      </c>
      <c r="P36" s="14" t="n">
        <v>2</v>
      </c>
      <c r="Q36" s="14" t="n">
        <v>15</v>
      </c>
      <c r="R36" s="14" t="n">
        <v>0</v>
      </c>
      <c r="S36" s="6"/>
    </row>
    <row r="37" customFormat="false" ht="12.75" hidden="false" customHeight="false" outlineLevel="0" collapsed="false">
      <c r="A37" s="14" t="n">
        <v>81829</v>
      </c>
      <c r="B37" s="14" t="s">
        <v>147</v>
      </c>
      <c r="C37" s="15" t="n">
        <v>3</v>
      </c>
      <c r="D37" s="25" t="n">
        <f aca="false">VLOOKUP(E37,rf!$A$1:$C$6,3)</f>
        <v>4</v>
      </c>
      <c r="E37" s="26" t="n">
        <f aca="false">ROUND(F37/120,2)</f>
        <v>0.57</v>
      </c>
      <c r="F37" s="26" t="n">
        <f aca="false">0.65*J37+0.35*G37</f>
        <v>68.45</v>
      </c>
      <c r="G37" s="27" t="n">
        <v>60</v>
      </c>
      <c r="H37" s="17" t="n">
        <f aca="false">AND(I37&gt;=0.7,SUM(Q37:R37)&gt;=20)</f>
        <v>0</v>
      </c>
      <c r="I37" s="17" t="n">
        <f aca="false">ROUND(J37/120,2)</f>
        <v>0.61</v>
      </c>
      <c r="J37" s="18" t="n">
        <f aca="false">SUM(K37:R37)</f>
        <v>73</v>
      </c>
      <c r="K37" s="14" t="n">
        <v>9</v>
      </c>
      <c r="L37" s="14" t="n">
        <v>8</v>
      </c>
      <c r="M37" s="14" t="n">
        <v>8</v>
      </c>
      <c r="N37" s="14" t="n">
        <v>8</v>
      </c>
      <c r="O37" s="14" t="n">
        <v>8</v>
      </c>
      <c r="P37" s="14" t="n">
        <v>5</v>
      </c>
      <c r="Q37" s="14" t="n">
        <v>15</v>
      </c>
      <c r="R37" s="14" t="n">
        <v>12</v>
      </c>
      <c r="S37" s="6"/>
    </row>
    <row r="38" customFormat="false" ht="12.75" hidden="false" customHeight="false" outlineLevel="0" collapsed="false">
      <c r="A38" s="14" t="n">
        <v>81837</v>
      </c>
      <c r="B38" s="14" t="s">
        <v>148</v>
      </c>
      <c r="C38" s="15" t="n">
        <v>4</v>
      </c>
      <c r="D38" s="25" t="n">
        <f aca="false">VLOOKUP(E38,rf!$A$1:$C$6,3)</f>
        <v>6</v>
      </c>
      <c r="E38" s="26" t="n">
        <f aca="false">ROUND(F38/120,2)</f>
        <v>0.98</v>
      </c>
      <c r="F38" s="26" t="n">
        <f aca="false">0.65*J38+0.35*G38</f>
        <v>117</v>
      </c>
      <c r="G38" s="27" t="n">
        <v>117</v>
      </c>
      <c r="H38" s="17" t="n">
        <f aca="false">AND(I38&gt;=0.7,SUM(Q38:R38)&gt;=20)</f>
        <v>1</v>
      </c>
      <c r="I38" s="17" t="n">
        <f aca="false">ROUND(J38/120,2)</f>
        <v>0.98</v>
      </c>
      <c r="J38" s="18" t="n">
        <f aca="false">SUM(K38:R38)</f>
        <v>117</v>
      </c>
      <c r="K38" s="14" t="n">
        <v>13</v>
      </c>
      <c r="L38" s="14" t="n">
        <v>12</v>
      </c>
      <c r="M38" s="14" t="n">
        <v>15</v>
      </c>
      <c r="N38" s="14" t="n">
        <v>13</v>
      </c>
      <c r="O38" s="14" t="n">
        <v>10</v>
      </c>
      <c r="P38" s="14" t="n">
        <v>14</v>
      </c>
      <c r="Q38" s="14" t="n">
        <v>20</v>
      </c>
      <c r="R38" s="14" t="n">
        <v>20</v>
      </c>
      <c r="S38" s="6"/>
    </row>
    <row r="39" customFormat="false" ht="12.75" hidden="false" customHeight="false" outlineLevel="0" collapsed="false">
      <c r="A39" s="14" t="n">
        <v>81850</v>
      </c>
      <c r="B39" s="14" t="s">
        <v>149</v>
      </c>
      <c r="C39" s="15" t="n">
        <v>4</v>
      </c>
      <c r="D39" s="25" t="n">
        <f aca="false">VLOOKUP(E39,rf!$A$1:$C$6,3)</f>
        <v>4</v>
      </c>
      <c r="E39" s="26" t="n">
        <f aca="false">ROUND(F39/120,2)</f>
        <v>0.64</v>
      </c>
      <c r="F39" s="26" t="n">
        <f aca="false">0.65*J39+0.35*G39</f>
        <v>76.35</v>
      </c>
      <c r="G39" s="27" t="n">
        <v>90</v>
      </c>
      <c r="H39" s="17" t="n">
        <f aca="false">AND(I39&gt;=0.7,SUM(Q39:R39)&gt;=20)</f>
        <v>0</v>
      </c>
      <c r="I39" s="17" t="n">
        <f aca="false">ROUND(J39/120,2)</f>
        <v>0.58</v>
      </c>
      <c r="J39" s="18" t="n">
        <f aca="false">SUM(K39:R39)</f>
        <v>69</v>
      </c>
      <c r="K39" s="14" t="n">
        <v>8</v>
      </c>
      <c r="L39" s="14" t="n">
        <v>8</v>
      </c>
      <c r="M39" s="14" t="n">
        <v>7</v>
      </c>
      <c r="N39" s="14" t="n">
        <v>3</v>
      </c>
      <c r="O39" s="14" t="n">
        <v>6</v>
      </c>
      <c r="P39" s="14" t="n">
        <v>12</v>
      </c>
      <c r="Q39" s="14" t="n">
        <v>15</v>
      </c>
      <c r="R39" s="14" t="n">
        <v>10</v>
      </c>
      <c r="S39" s="6"/>
    </row>
    <row r="40" customFormat="false" ht="12.75" hidden="false" customHeight="false" outlineLevel="0" collapsed="false">
      <c r="A40" s="14" t="n">
        <v>81852</v>
      </c>
      <c r="B40" s="14" t="s">
        <v>150</v>
      </c>
      <c r="C40" s="15" t="n">
        <v>3</v>
      </c>
      <c r="D40" s="25" t="n">
        <f aca="false">VLOOKUP(E40,rf!$A$1:$C$6,3)</f>
        <v>4</v>
      </c>
      <c r="E40" s="26" t="n">
        <f aca="false">ROUND(F40/120,2)</f>
        <v>0.61</v>
      </c>
      <c r="F40" s="26" t="n">
        <f aca="false">0.65*J40+0.35*G40</f>
        <v>73</v>
      </c>
      <c r="G40" s="27" t="n">
        <v>60</v>
      </c>
      <c r="H40" s="17" t="n">
        <f aca="false">AND(I40&gt;=0.7,SUM(Q40:R40)&gt;=20)</f>
        <v>0</v>
      </c>
      <c r="I40" s="17" t="n">
        <f aca="false">ROUND(J40/120,2)</f>
        <v>0.67</v>
      </c>
      <c r="J40" s="18" t="n">
        <f aca="false">SUM(K40:R40)</f>
        <v>80</v>
      </c>
      <c r="K40" s="14" t="n">
        <v>10</v>
      </c>
      <c r="L40" s="14" t="n">
        <v>6</v>
      </c>
      <c r="M40" s="14" t="n">
        <v>9</v>
      </c>
      <c r="N40" s="14" t="n">
        <v>8</v>
      </c>
      <c r="O40" s="14" t="n">
        <v>3</v>
      </c>
      <c r="P40" s="14" t="n">
        <v>9</v>
      </c>
      <c r="Q40" s="14" t="n">
        <v>15</v>
      </c>
      <c r="R40" s="14" t="n">
        <v>20</v>
      </c>
      <c r="S40" s="6"/>
    </row>
    <row r="41" customFormat="false" ht="12.75" hidden="false" customHeight="false" outlineLevel="0" collapsed="false">
      <c r="A41" s="14" t="n">
        <v>81856</v>
      </c>
      <c r="B41" s="14" t="s">
        <v>151</v>
      </c>
      <c r="C41" s="24"/>
      <c r="D41" s="19"/>
      <c r="E41" s="19"/>
      <c r="F41" s="19"/>
      <c r="G41" s="19"/>
      <c r="H41" s="17" t="n">
        <f aca="false">AND(I41&gt;=0.7,SUM(Q41:R41)&gt;=20)</f>
        <v>0</v>
      </c>
      <c r="I41" s="17" t="n">
        <f aca="false">ROUND(J41/120,2)</f>
        <v>0</v>
      </c>
      <c r="J41" s="18" t="n">
        <f aca="false">SUM(K41:R41)</f>
        <v>0</v>
      </c>
      <c r="S41" s="6"/>
    </row>
    <row r="42" customFormat="false" ht="12.75" hidden="false" customHeight="false" outlineLevel="0" collapsed="false">
      <c r="A42" s="14" t="n">
        <v>81858</v>
      </c>
      <c r="B42" s="14" t="s">
        <v>152</v>
      </c>
      <c r="C42" s="15" t="n">
        <v>2</v>
      </c>
      <c r="D42" s="25" t="n">
        <f aca="false">VLOOKUP(E42,rf!$A$1:$C$6,3)</f>
        <v>4</v>
      </c>
      <c r="E42" s="26" t="n">
        <f aca="false">ROUND(F42/120,2)</f>
        <v>0.64</v>
      </c>
      <c r="F42" s="26" t="n">
        <f aca="false">0.65*J42+0.35*G42</f>
        <v>76.75</v>
      </c>
      <c r="G42" s="27" t="n">
        <v>80</v>
      </c>
      <c r="H42" s="17" t="n">
        <f aca="false">AND(I42&gt;=0.7,SUM(Q42:R42)&gt;=20)</f>
        <v>0</v>
      </c>
      <c r="I42" s="17" t="n">
        <f aca="false">ROUND(J42/120,2)</f>
        <v>0.63</v>
      </c>
      <c r="J42" s="18" t="n">
        <f aca="false">SUM(K42:R42)</f>
        <v>75</v>
      </c>
      <c r="K42" s="14" t="n">
        <v>13</v>
      </c>
      <c r="L42" s="14" t="n">
        <v>11</v>
      </c>
      <c r="M42" s="14" t="n">
        <v>11</v>
      </c>
      <c r="N42" s="14" t="n">
        <v>9</v>
      </c>
      <c r="O42" s="14" t="n">
        <v>11</v>
      </c>
      <c r="P42" s="14" t="n">
        <v>0</v>
      </c>
      <c r="Q42" s="14" t="n">
        <v>15</v>
      </c>
      <c r="R42" s="14" t="n">
        <v>5</v>
      </c>
      <c r="S42" s="6"/>
    </row>
    <row r="43" customFormat="false" ht="12.75" hidden="false" customHeight="false" outlineLevel="0" collapsed="false">
      <c r="A43" s="14" t="n">
        <v>81863</v>
      </c>
      <c r="B43" s="14" t="s">
        <v>153</v>
      </c>
      <c r="C43" s="15" t="n">
        <v>2</v>
      </c>
      <c r="D43" s="25" t="n">
        <f aca="false">VLOOKUP(E43,rf!$A$1:$C$6,3)</f>
        <v>5</v>
      </c>
      <c r="E43" s="26" t="n">
        <f aca="false">ROUND(F43/120,2)</f>
        <v>0.74</v>
      </c>
      <c r="F43" s="26" t="n">
        <f aca="false">0.65*J43+0.35*G43</f>
        <v>89</v>
      </c>
      <c r="G43" s="19" t="n">
        <v>89</v>
      </c>
      <c r="H43" s="17" t="n">
        <f aca="false">AND(I43&gt;=0.7,SUM(Q43:R43)&gt;=20)</f>
        <v>1</v>
      </c>
      <c r="I43" s="17" t="n">
        <f aca="false">ROUND(J43/120,2)</f>
        <v>0.74</v>
      </c>
      <c r="J43" s="18" t="n">
        <f aca="false">SUM(K43:R43)</f>
        <v>89</v>
      </c>
      <c r="K43" s="14" t="n">
        <v>10</v>
      </c>
      <c r="L43" s="14" t="n">
        <v>12</v>
      </c>
      <c r="M43" s="14" t="n">
        <v>12</v>
      </c>
      <c r="N43" s="14" t="n">
        <v>12</v>
      </c>
      <c r="O43" s="14" t="n">
        <v>9</v>
      </c>
      <c r="P43" s="14" t="n">
        <v>9</v>
      </c>
      <c r="Q43" s="14" t="n">
        <v>15</v>
      </c>
      <c r="R43" s="14" t="n">
        <v>10</v>
      </c>
      <c r="S43" s="6"/>
    </row>
    <row r="44" customFormat="false" ht="12.75" hidden="false" customHeight="false" outlineLevel="0" collapsed="false">
      <c r="A44" s="14" t="n">
        <v>81868</v>
      </c>
      <c r="B44" s="14" t="s">
        <v>154</v>
      </c>
      <c r="C44" s="15" t="n">
        <v>2</v>
      </c>
      <c r="D44" s="25" t="n">
        <f aca="false">VLOOKUP(E44,rf!$A$1:$C$6,3)</f>
        <v>5</v>
      </c>
      <c r="E44" s="26" t="n">
        <f aca="false">ROUND(F44/120,2)</f>
        <v>0.78</v>
      </c>
      <c r="F44" s="26" t="n">
        <f aca="false">0.65*J44+0.35*G44</f>
        <v>94</v>
      </c>
      <c r="G44" s="19" t="n">
        <v>94</v>
      </c>
      <c r="H44" s="17" t="n">
        <f aca="false">AND(I44&gt;=0.7,SUM(Q44:R44)&gt;=20)</f>
        <v>1</v>
      </c>
      <c r="I44" s="17" t="n">
        <f aca="false">ROUND(J44/120,2)</f>
        <v>0.78</v>
      </c>
      <c r="J44" s="18" t="n">
        <f aca="false">SUM(K44:R44)</f>
        <v>94</v>
      </c>
      <c r="K44" s="14" t="n">
        <v>15</v>
      </c>
      <c r="L44" s="14" t="n">
        <v>14</v>
      </c>
      <c r="M44" s="14" t="n">
        <v>13</v>
      </c>
      <c r="N44" s="14" t="n">
        <v>2</v>
      </c>
      <c r="O44" s="14" t="n">
        <v>15</v>
      </c>
      <c r="P44" s="14" t="n">
        <v>5</v>
      </c>
      <c r="Q44" s="14" t="n">
        <v>15</v>
      </c>
      <c r="R44" s="14" t="n">
        <v>15</v>
      </c>
      <c r="S44" s="6"/>
    </row>
    <row r="45" customFormat="false" ht="12.75" hidden="false" customHeight="false" outlineLevel="0" collapsed="false">
      <c r="A45" s="14" t="n">
        <v>81896</v>
      </c>
      <c r="B45" s="14" t="s">
        <v>155</v>
      </c>
      <c r="C45" s="15" t="n">
        <v>4</v>
      </c>
      <c r="D45" s="25" t="n">
        <f aca="false">VLOOKUP(E45,rf!$A$1:$C$6,3)</f>
        <v>6</v>
      </c>
      <c r="E45" s="26" t="n">
        <f aca="false">ROUND(F45/120,2)</f>
        <v>0.95</v>
      </c>
      <c r="F45" s="26" t="n">
        <f aca="false">0.65*J45+0.35*G45</f>
        <v>114</v>
      </c>
      <c r="G45" s="19" t="n">
        <v>114</v>
      </c>
      <c r="H45" s="17" t="n">
        <f aca="false">AND(I45&gt;=0.7,SUM(Q45:R45)&gt;=20)</f>
        <v>1</v>
      </c>
      <c r="I45" s="17" t="n">
        <f aca="false">ROUND(J45/120,2)</f>
        <v>0.95</v>
      </c>
      <c r="J45" s="18" t="n">
        <f aca="false">SUM(K45:R45)</f>
        <v>114</v>
      </c>
      <c r="K45" s="14" t="n">
        <v>15</v>
      </c>
      <c r="L45" s="14" t="n">
        <v>12</v>
      </c>
      <c r="M45" s="14" t="n">
        <v>15</v>
      </c>
      <c r="N45" s="14" t="n">
        <v>11</v>
      </c>
      <c r="O45" s="14" t="n">
        <v>12</v>
      </c>
      <c r="P45" s="14" t="n">
        <v>14</v>
      </c>
      <c r="Q45" s="14" t="n">
        <v>15</v>
      </c>
      <c r="R45" s="14" t="n">
        <v>20</v>
      </c>
      <c r="S45" s="6"/>
    </row>
    <row r="46" customFormat="false" ht="12.75" hidden="false" customHeight="false" outlineLevel="0" collapsed="false">
      <c r="A46" s="14" t="n">
        <v>81898</v>
      </c>
      <c r="B46" s="14" t="s">
        <v>156</v>
      </c>
      <c r="C46" s="24"/>
      <c r="D46" s="19"/>
      <c r="E46" s="19"/>
      <c r="F46" s="19"/>
      <c r="G46" s="19"/>
      <c r="H46" s="17" t="n">
        <f aca="false">AND(I46&gt;=0.7,SUM(Q46:R46)&gt;=20)</f>
        <v>0</v>
      </c>
      <c r="I46" s="17" t="n">
        <f aca="false">ROUND(J46/120,2)</f>
        <v>0</v>
      </c>
      <c r="J46" s="18" t="n">
        <f aca="false">SUM(K46:R46)</f>
        <v>0</v>
      </c>
      <c r="S46" s="6"/>
    </row>
    <row r="47" customFormat="false" ht="12.75" hidden="false" customHeight="false" outlineLevel="0" collapsed="false">
      <c r="A47" s="14" t="n">
        <v>81920</v>
      </c>
      <c r="B47" s="14" t="s">
        <v>157</v>
      </c>
      <c r="C47" s="15" t="n">
        <v>4</v>
      </c>
      <c r="D47" s="19"/>
      <c r="E47" s="19"/>
      <c r="F47" s="19"/>
      <c r="G47" s="19"/>
      <c r="H47" s="17" t="n">
        <f aca="false">AND(I47&gt;=0.7,SUM(Q47:R47)&gt;=20)</f>
        <v>0</v>
      </c>
      <c r="I47" s="17" t="n">
        <f aca="false">ROUND(J47/120,2)</f>
        <v>0.32</v>
      </c>
      <c r="J47" s="18" t="n">
        <f aca="false">SUM(K47:R47)</f>
        <v>38</v>
      </c>
      <c r="K47" s="14" t="n">
        <v>14</v>
      </c>
      <c r="L47" s="14" t="n">
        <v>8</v>
      </c>
      <c r="M47" s="14" t="n">
        <v>3</v>
      </c>
      <c r="N47" s="14" t="n">
        <v>1</v>
      </c>
      <c r="O47" s="14" t="n">
        <v>9</v>
      </c>
      <c r="P47" s="14" t="n">
        <v>3</v>
      </c>
      <c r="Q47" s="14" t="n">
        <v>0</v>
      </c>
      <c r="R47" s="14" t="n">
        <v>0</v>
      </c>
      <c r="S47" s="6"/>
    </row>
    <row r="48" customFormat="false" ht="12.75" hidden="false" customHeight="false" outlineLevel="0" collapsed="false">
      <c r="A48" s="14" t="n">
        <v>81932</v>
      </c>
      <c r="B48" s="14" t="s">
        <v>158</v>
      </c>
      <c r="C48" s="15" t="n">
        <v>2</v>
      </c>
      <c r="D48" s="25" t="n">
        <f aca="false">VLOOKUP(E48,rf!$A$1:$C$6,3)</f>
        <v>5</v>
      </c>
      <c r="E48" s="26" t="n">
        <f aca="false">ROUND(F48/120,2)</f>
        <v>0.79</v>
      </c>
      <c r="F48" s="26" t="n">
        <f aca="false">0.65*J48+0.35*G48</f>
        <v>95</v>
      </c>
      <c r="G48" s="19" t="n">
        <v>95</v>
      </c>
      <c r="H48" s="17" t="n">
        <f aca="false">AND(I48&gt;=0.7,SUM(Q48:R48)&gt;=20)</f>
        <v>1</v>
      </c>
      <c r="I48" s="17" t="n">
        <f aca="false">ROUND(J48/120,2)</f>
        <v>0.79</v>
      </c>
      <c r="J48" s="18" t="n">
        <f aca="false">SUM(K48:R48)</f>
        <v>95</v>
      </c>
      <c r="K48" s="14" t="n">
        <v>10</v>
      </c>
      <c r="L48" s="14" t="n">
        <v>15</v>
      </c>
      <c r="M48" s="14" t="n">
        <v>15</v>
      </c>
      <c r="N48" s="14" t="n">
        <v>3</v>
      </c>
      <c r="O48" s="14" t="n">
        <v>6</v>
      </c>
      <c r="P48" s="14" t="n">
        <v>11</v>
      </c>
      <c r="Q48" s="14" t="n">
        <v>15</v>
      </c>
      <c r="R48" s="14" t="n">
        <v>20</v>
      </c>
      <c r="S48" s="6"/>
    </row>
    <row r="49" customFormat="false" ht="12.75" hidden="false" customHeight="false" outlineLevel="0" collapsed="false">
      <c r="A49" s="14" t="n">
        <v>81937</v>
      </c>
      <c r="B49" s="14" t="s">
        <v>159</v>
      </c>
      <c r="C49" s="15" t="n">
        <v>2</v>
      </c>
      <c r="D49" s="25" t="n">
        <f aca="false">VLOOKUP(E49,rf!$A$1:$C$6,3)</f>
        <v>3</v>
      </c>
      <c r="E49" s="26" t="n">
        <f aca="false">ROUND(F49/120,2)</f>
        <v>0.44</v>
      </c>
      <c r="F49" s="26" t="n">
        <f aca="false">0.65*J49+0.35*G49</f>
        <v>52.6</v>
      </c>
      <c r="G49" s="27" t="n">
        <v>50</v>
      </c>
      <c r="H49" s="17" t="n">
        <f aca="false">AND(I49&gt;=0.7,SUM(Q49:R49)&gt;=20)</f>
        <v>0</v>
      </c>
      <c r="I49" s="17" t="n">
        <f aca="false">ROUND(J49/120,2)</f>
        <v>0.45</v>
      </c>
      <c r="J49" s="18" t="n">
        <f aca="false">SUM(K49:R49)</f>
        <v>54</v>
      </c>
      <c r="K49" s="14" t="n">
        <v>7</v>
      </c>
      <c r="L49" s="14" t="n">
        <v>7</v>
      </c>
      <c r="M49" s="14" t="n">
        <v>7</v>
      </c>
      <c r="N49" s="14" t="n">
        <v>7</v>
      </c>
      <c r="O49" s="14" t="n">
        <v>4</v>
      </c>
      <c r="P49" s="14" t="n">
        <v>8</v>
      </c>
      <c r="Q49" s="14" t="n">
        <v>14</v>
      </c>
      <c r="R49" s="14" t="n">
        <v>0</v>
      </c>
      <c r="S49" s="6"/>
    </row>
    <row r="50" customFormat="false" ht="12.75" hidden="false" customHeight="false" outlineLevel="0" collapsed="false">
      <c r="A50" s="14" t="n">
        <v>81939</v>
      </c>
      <c r="B50" s="14" t="s">
        <v>160</v>
      </c>
      <c r="C50" s="15" t="n">
        <v>2</v>
      </c>
      <c r="D50" s="19"/>
      <c r="E50" s="19"/>
      <c r="F50" s="19"/>
      <c r="G50" s="19"/>
      <c r="H50" s="17" t="n">
        <f aca="false">AND(I50&gt;=0.7,SUM(Q50:R50)&gt;=20)</f>
        <v>0</v>
      </c>
      <c r="I50" s="17" t="n">
        <f aca="false">ROUND(J50/120,2)</f>
        <v>0</v>
      </c>
      <c r="J50" s="18" t="n">
        <f aca="false">SUM(K50:R50)</f>
        <v>0</v>
      </c>
      <c r="S50" s="6"/>
    </row>
    <row r="51" customFormat="false" ht="12.75" hidden="false" customHeight="false" outlineLevel="0" collapsed="false">
      <c r="A51" s="14" t="n">
        <v>81940</v>
      </c>
      <c r="B51" s="14" t="s">
        <v>161</v>
      </c>
      <c r="C51" s="15" t="n">
        <v>4</v>
      </c>
      <c r="D51" s="19"/>
      <c r="E51" s="19"/>
      <c r="F51" s="19"/>
      <c r="G51" s="19"/>
      <c r="H51" s="17" t="n">
        <f aca="false">AND(I51&gt;=0.7,SUM(Q51:R51)&gt;=20)</f>
        <v>0</v>
      </c>
      <c r="I51" s="17" t="n">
        <f aca="false">ROUND(J51/120,2)</f>
        <v>0</v>
      </c>
      <c r="J51" s="18" t="n">
        <f aca="false">SUM(K51:R51)</f>
        <v>0</v>
      </c>
      <c r="S51" s="6"/>
    </row>
    <row r="52" customFormat="false" ht="12.75" hidden="false" customHeight="false" outlineLevel="0" collapsed="false">
      <c r="S52" s="6"/>
    </row>
    <row r="53" customFormat="false" ht="12.75" hidden="false" customHeight="false" outlineLevel="0" collapsed="false">
      <c r="K53" s="28" t="n">
        <f aca="false">COUNT(K$3:K$51)</f>
        <v>27</v>
      </c>
      <c r="S53" s="6"/>
    </row>
    <row r="54" customFormat="false" ht="12.75" hidden="false" customHeight="false" outlineLevel="0" collapsed="false">
      <c r="S54" s="6"/>
    </row>
    <row r="55" customFormat="false" ht="12.75" hidden="false" customHeight="false" outlineLevel="0" collapsed="false">
      <c r="S55" s="6"/>
    </row>
    <row r="56" customFormat="false" ht="12.75" hidden="false" customHeight="false" outlineLevel="0" collapsed="false">
      <c r="S56" s="6"/>
    </row>
    <row r="57" customFormat="false" ht="12.75" hidden="false" customHeight="false" outlineLevel="0" collapsed="false">
      <c r="S57" s="6"/>
    </row>
    <row r="58" customFormat="false" ht="12.75" hidden="false" customHeight="false" outlineLevel="0" collapsed="false">
      <c r="S58" s="6"/>
    </row>
    <row r="59" customFormat="false" ht="12.75" hidden="false" customHeight="false" outlineLevel="0" collapsed="false">
      <c r="S59" s="6"/>
    </row>
    <row r="60" customFormat="false" ht="12.75" hidden="false" customHeight="false" outlineLevel="0" collapsed="false">
      <c r="S60" s="6"/>
    </row>
    <row r="61" customFormat="false" ht="12.75" hidden="false" customHeight="false" outlineLevel="0" collapsed="false">
      <c r="S61" s="6"/>
    </row>
    <row r="62" customFormat="false" ht="12.75" hidden="false" customHeight="false" outlineLevel="0" collapsed="false">
      <c r="S62" s="6"/>
    </row>
    <row r="63" customFormat="false" ht="12.75" hidden="false" customHeight="false" outlineLevel="0" collapsed="false">
      <c r="S63" s="6"/>
    </row>
    <row r="64" customFormat="false" ht="12.75" hidden="false" customHeight="false" outlineLevel="0" collapsed="false">
      <c r="S64" s="6"/>
    </row>
    <row r="65" customFormat="false" ht="12.75" hidden="false" customHeight="false" outlineLevel="0" collapsed="false">
      <c r="S65" s="6"/>
    </row>
    <row r="66" customFormat="false" ht="12.75" hidden="false" customHeight="false" outlineLevel="0" collapsed="false">
      <c r="S66" s="6"/>
    </row>
    <row r="67" customFormat="false" ht="12.75" hidden="false" customHeight="false" outlineLevel="0" collapsed="false">
      <c r="S67" s="6"/>
    </row>
    <row r="68" customFormat="false" ht="12.75" hidden="false" customHeight="false" outlineLevel="0" collapsed="false">
      <c r="S68" s="6"/>
    </row>
    <row r="69" customFormat="false" ht="12.75" hidden="false" customHeight="false" outlineLevel="0" collapsed="false">
      <c r="S69" s="6"/>
    </row>
    <row r="70" customFormat="false" ht="12.75" hidden="false" customHeight="false" outlineLevel="0" collapsed="false">
      <c r="S70" s="6"/>
    </row>
    <row r="71" customFormat="false" ht="12.75" hidden="false" customHeight="false" outlineLevel="0" collapsed="false">
      <c r="S71" s="6"/>
    </row>
    <row r="72" customFormat="false" ht="12.75" hidden="false" customHeight="false" outlineLevel="0" collapsed="false">
      <c r="S72" s="6"/>
    </row>
    <row r="73" customFormat="false" ht="12.75" hidden="false" customHeight="false" outlineLevel="0" collapsed="false">
      <c r="S73" s="6"/>
    </row>
    <row r="74" customFormat="false" ht="12.75" hidden="false" customHeight="false" outlineLevel="0" collapsed="false">
      <c r="S74" s="6"/>
    </row>
    <row r="75" customFormat="false" ht="12.75" hidden="false" customHeight="false" outlineLevel="0" collapsed="false">
      <c r="S75" s="6"/>
    </row>
    <row r="76" customFormat="false" ht="12.75" hidden="false" customHeight="false" outlineLevel="0" collapsed="false">
      <c r="S76" s="6"/>
    </row>
    <row r="77" customFormat="false" ht="12.75" hidden="false" customHeight="false" outlineLevel="0" collapsed="false">
      <c r="S77" s="6"/>
    </row>
    <row r="78" customFormat="false" ht="12.75" hidden="false" customHeight="false" outlineLevel="0" collapsed="false">
      <c r="S78" s="6"/>
    </row>
    <row r="79" customFormat="false" ht="12.75" hidden="false" customHeight="false" outlineLevel="0" collapsed="false">
      <c r="S79" s="6"/>
    </row>
    <row r="80" customFormat="false" ht="12.75" hidden="false" customHeight="false" outlineLevel="0" collapsed="false">
      <c r="S80" s="6"/>
    </row>
    <row r="81" customFormat="false" ht="12.75" hidden="false" customHeight="false" outlineLevel="0" collapsed="false">
      <c r="S81" s="6"/>
    </row>
    <row r="82" customFormat="false" ht="12.75" hidden="false" customHeight="false" outlineLevel="0" collapsed="false">
      <c r="S82" s="6"/>
    </row>
    <row r="83" customFormat="false" ht="12.75" hidden="false" customHeight="false" outlineLevel="0" collapsed="false">
      <c r="S83" s="6"/>
    </row>
    <row r="84" customFormat="false" ht="12.75" hidden="false" customHeight="false" outlineLevel="0" collapsed="false">
      <c r="S84" s="6"/>
    </row>
    <row r="85" customFormat="false" ht="12.75" hidden="false" customHeight="false" outlineLevel="0" collapsed="false">
      <c r="S85" s="6"/>
    </row>
    <row r="86" customFormat="false" ht="12.75" hidden="false" customHeight="false" outlineLevel="0" collapsed="false">
      <c r="S86" s="6"/>
    </row>
    <row r="87" customFormat="false" ht="12.75" hidden="false" customHeight="false" outlineLevel="0" collapsed="false">
      <c r="S87" s="6"/>
    </row>
    <row r="88" customFormat="false" ht="12.75" hidden="false" customHeight="false" outlineLevel="0" collapsed="false">
      <c r="S88" s="6"/>
    </row>
    <row r="89" customFormat="false" ht="12.75" hidden="false" customHeight="false" outlineLevel="0" collapsed="false">
      <c r="S89" s="6"/>
    </row>
    <row r="90" customFormat="false" ht="12.75" hidden="false" customHeight="false" outlineLevel="0" collapsed="false">
      <c r="S90" s="6"/>
    </row>
    <row r="91" customFormat="false" ht="12.75" hidden="false" customHeight="false" outlineLevel="0" collapsed="false">
      <c r="S91" s="6"/>
    </row>
    <row r="92" customFormat="false" ht="12.75" hidden="false" customHeight="false" outlineLevel="0" collapsed="false">
      <c r="S92" s="6"/>
    </row>
    <row r="93" customFormat="false" ht="12.75" hidden="false" customHeight="false" outlineLevel="0" collapsed="false">
      <c r="S93" s="6"/>
    </row>
    <row r="94" customFormat="false" ht="12.75" hidden="false" customHeight="false" outlineLevel="0" collapsed="false">
      <c r="S94" s="6"/>
    </row>
    <row r="95" customFormat="false" ht="12.75" hidden="false" customHeight="false" outlineLevel="0" collapsed="false">
      <c r="S95" s="6"/>
    </row>
    <row r="96" customFormat="false" ht="12.75" hidden="false" customHeight="false" outlineLevel="0" collapsed="false">
      <c r="S96" s="6"/>
    </row>
    <row r="97" customFormat="false" ht="12.75" hidden="false" customHeight="false" outlineLevel="0" collapsed="false">
      <c r="S97" s="6"/>
    </row>
    <row r="98" customFormat="false" ht="12.75" hidden="false" customHeight="false" outlineLevel="0" collapsed="false">
      <c r="S98" s="6"/>
    </row>
    <row r="99" customFormat="false" ht="12.75" hidden="false" customHeight="false" outlineLevel="0" collapsed="false">
      <c r="S99" s="6"/>
    </row>
    <row r="100" customFormat="false" ht="12.75" hidden="false" customHeight="false" outlineLevel="0" collapsed="false">
      <c r="S100" s="6"/>
    </row>
    <row r="101" customFormat="false" ht="12.75" hidden="false" customHeight="false" outlineLevel="0" collapsed="false">
      <c r="S101" s="6"/>
    </row>
    <row r="102" customFormat="false" ht="12.75" hidden="false" customHeight="false" outlineLevel="0" collapsed="false">
      <c r="S102" s="6"/>
    </row>
    <row r="103" customFormat="false" ht="12.75" hidden="false" customHeight="false" outlineLevel="0" collapsed="false">
      <c r="S103" s="6"/>
    </row>
    <row r="104" customFormat="false" ht="12.75" hidden="false" customHeight="false" outlineLevel="0" collapsed="false">
      <c r="S104" s="6"/>
    </row>
    <row r="105" customFormat="false" ht="12.75" hidden="false" customHeight="false" outlineLevel="0" collapsed="false">
      <c r="S105" s="6"/>
    </row>
    <row r="106" customFormat="false" ht="12.75" hidden="false" customHeight="false" outlineLevel="0" collapsed="false">
      <c r="S106" s="6"/>
    </row>
    <row r="107" customFormat="false" ht="12.75" hidden="false" customHeight="false" outlineLevel="0" collapsed="false">
      <c r="S107" s="6"/>
    </row>
    <row r="108" customFormat="false" ht="12.75" hidden="false" customHeight="false" outlineLevel="0" collapsed="false">
      <c r="S108" s="6"/>
    </row>
    <row r="109" customFormat="false" ht="12.75" hidden="false" customHeight="false" outlineLevel="0" collapsed="false">
      <c r="S109" s="6"/>
    </row>
    <row r="110" customFormat="false" ht="12.75" hidden="false" customHeight="false" outlineLevel="0" collapsed="false">
      <c r="S110" s="6"/>
    </row>
    <row r="111" customFormat="false" ht="12.75" hidden="false" customHeight="false" outlineLevel="0" collapsed="false">
      <c r="S111" s="6"/>
    </row>
    <row r="112" customFormat="false" ht="12.75" hidden="false" customHeight="false" outlineLevel="0" collapsed="false">
      <c r="S112" s="6"/>
    </row>
    <row r="113" customFormat="false" ht="12.75" hidden="false" customHeight="false" outlineLevel="0" collapsed="false">
      <c r="S113" s="6"/>
    </row>
    <row r="114" customFormat="false" ht="12.75" hidden="false" customHeight="false" outlineLevel="0" collapsed="false">
      <c r="S114" s="6"/>
    </row>
    <row r="115" customFormat="false" ht="12.75" hidden="false" customHeight="false" outlineLevel="0" collapsed="false">
      <c r="S115" s="6"/>
    </row>
    <row r="116" customFormat="false" ht="12.75" hidden="false" customHeight="false" outlineLevel="0" collapsed="false">
      <c r="S116" s="6"/>
    </row>
    <row r="117" customFormat="false" ht="12.75" hidden="false" customHeight="false" outlineLevel="0" collapsed="false">
      <c r="S117" s="6"/>
    </row>
    <row r="118" customFormat="false" ht="12.75" hidden="false" customHeight="false" outlineLevel="0" collapsed="false">
      <c r="S118" s="6"/>
    </row>
    <row r="119" customFormat="false" ht="12.75" hidden="false" customHeight="false" outlineLevel="0" collapsed="false">
      <c r="S119" s="6"/>
    </row>
    <row r="120" customFormat="false" ht="12.75" hidden="false" customHeight="false" outlineLevel="0" collapsed="false">
      <c r="S120" s="6"/>
    </row>
    <row r="121" customFormat="false" ht="12.75" hidden="false" customHeight="false" outlineLevel="0" collapsed="false">
      <c r="S121" s="6"/>
    </row>
    <row r="122" customFormat="false" ht="12.75" hidden="false" customHeight="false" outlineLevel="0" collapsed="false">
      <c r="S122" s="6"/>
    </row>
    <row r="123" customFormat="false" ht="12.75" hidden="false" customHeight="false" outlineLevel="0" collapsed="false">
      <c r="S123" s="6"/>
    </row>
    <row r="124" customFormat="false" ht="12.75" hidden="false" customHeight="false" outlineLevel="0" collapsed="false">
      <c r="S124" s="6"/>
    </row>
    <row r="125" customFormat="false" ht="12.75" hidden="false" customHeight="false" outlineLevel="0" collapsed="false">
      <c r="S125" s="6"/>
    </row>
    <row r="126" customFormat="false" ht="12.75" hidden="false" customHeight="false" outlineLevel="0" collapsed="false">
      <c r="S126" s="6"/>
    </row>
    <row r="127" customFormat="false" ht="12.75" hidden="false" customHeight="false" outlineLevel="0" collapsed="false">
      <c r="S127" s="6"/>
    </row>
    <row r="128" customFormat="false" ht="12.75" hidden="false" customHeight="false" outlineLevel="0" collapsed="false">
      <c r="S128" s="6"/>
    </row>
    <row r="129" customFormat="false" ht="12.75" hidden="false" customHeight="false" outlineLevel="0" collapsed="false">
      <c r="S129" s="6"/>
    </row>
    <row r="130" customFormat="false" ht="12.75" hidden="false" customHeight="false" outlineLevel="0" collapsed="false">
      <c r="S130" s="6"/>
    </row>
    <row r="131" customFormat="false" ht="12.75" hidden="false" customHeight="false" outlineLevel="0" collapsed="false">
      <c r="S131" s="6"/>
    </row>
    <row r="132" customFormat="false" ht="12.75" hidden="false" customHeight="false" outlineLevel="0" collapsed="false">
      <c r="S132" s="6"/>
    </row>
    <row r="133" customFormat="false" ht="12.75" hidden="false" customHeight="false" outlineLevel="0" collapsed="false">
      <c r="S133" s="6"/>
    </row>
    <row r="134" customFormat="false" ht="12.75" hidden="false" customHeight="false" outlineLevel="0" collapsed="false">
      <c r="S134" s="6"/>
    </row>
    <row r="135" customFormat="false" ht="12.75" hidden="false" customHeight="false" outlineLevel="0" collapsed="false">
      <c r="S135" s="6"/>
    </row>
    <row r="136" customFormat="false" ht="12.75" hidden="false" customHeight="false" outlineLevel="0" collapsed="false">
      <c r="S136" s="6"/>
    </row>
    <row r="137" customFormat="false" ht="12.75" hidden="false" customHeight="false" outlineLevel="0" collapsed="false">
      <c r="S137" s="6"/>
    </row>
    <row r="138" customFormat="false" ht="12.75" hidden="false" customHeight="false" outlineLevel="0" collapsed="false">
      <c r="S138" s="6"/>
    </row>
    <row r="139" customFormat="false" ht="12.75" hidden="false" customHeight="false" outlineLevel="0" collapsed="false">
      <c r="S139" s="6"/>
    </row>
    <row r="140" customFormat="false" ht="12.75" hidden="false" customHeight="false" outlineLevel="0" collapsed="false">
      <c r="S140" s="6"/>
    </row>
    <row r="141" customFormat="false" ht="12.75" hidden="false" customHeight="false" outlineLevel="0" collapsed="false">
      <c r="S141" s="6"/>
    </row>
    <row r="142" customFormat="false" ht="12.75" hidden="false" customHeight="false" outlineLevel="0" collapsed="false">
      <c r="S142" s="6"/>
    </row>
    <row r="143" customFormat="false" ht="12.75" hidden="false" customHeight="false" outlineLevel="0" collapsed="false">
      <c r="S143" s="6"/>
    </row>
    <row r="144" customFormat="false" ht="12.75" hidden="false" customHeight="false" outlineLevel="0" collapsed="false">
      <c r="S144" s="6"/>
    </row>
    <row r="145" customFormat="false" ht="12.75" hidden="false" customHeight="false" outlineLevel="0" collapsed="false">
      <c r="S145" s="6"/>
    </row>
    <row r="146" customFormat="false" ht="12.75" hidden="false" customHeight="false" outlineLevel="0" collapsed="false">
      <c r="S146" s="6"/>
    </row>
    <row r="147" customFormat="false" ht="12.75" hidden="false" customHeight="false" outlineLevel="0" collapsed="false">
      <c r="S147" s="6"/>
    </row>
    <row r="148" customFormat="false" ht="12.75" hidden="false" customHeight="false" outlineLevel="0" collapsed="false">
      <c r="S148" s="6"/>
    </row>
    <row r="149" customFormat="false" ht="12.75" hidden="false" customHeight="false" outlineLevel="0" collapsed="false">
      <c r="S149" s="6"/>
    </row>
    <row r="150" customFormat="false" ht="12.75" hidden="false" customHeight="false" outlineLevel="0" collapsed="false">
      <c r="S150" s="6"/>
    </row>
    <row r="151" customFormat="false" ht="12.75" hidden="false" customHeight="false" outlineLevel="0" collapsed="false">
      <c r="S151" s="6"/>
    </row>
    <row r="152" customFormat="false" ht="12.75" hidden="false" customHeight="false" outlineLevel="0" collapsed="false">
      <c r="S152" s="6"/>
    </row>
    <row r="153" customFormat="false" ht="12.75" hidden="false" customHeight="false" outlineLevel="0" collapsed="false">
      <c r="S153" s="6"/>
    </row>
    <row r="154" customFormat="false" ht="12.75" hidden="false" customHeight="false" outlineLevel="0" collapsed="false">
      <c r="S154" s="6"/>
    </row>
    <row r="155" customFormat="false" ht="12.75" hidden="false" customHeight="false" outlineLevel="0" collapsed="false">
      <c r="S155" s="6"/>
    </row>
    <row r="156" customFormat="false" ht="12.75" hidden="false" customHeight="false" outlineLevel="0" collapsed="false">
      <c r="S156" s="6"/>
    </row>
    <row r="157" customFormat="false" ht="12.75" hidden="false" customHeight="false" outlineLevel="0" collapsed="false">
      <c r="S157" s="6"/>
    </row>
    <row r="158" customFormat="false" ht="12.75" hidden="false" customHeight="false" outlineLevel="0" collapsed="false">
      <c r="S158" s="6"/>
    </row>
    <row r="159" customFormat="false" ht="12.75" hidden="false" customHeight="false" outlineLevel="0" collapsed="false">
      <c r="S159" s="6"/>
    </row>
    <row r="160" customFormat="false" ht="12.75" hidden="false" customHeight="false" outlineLevel="0" collapsed="false">
      <c r="S160" s="6"/>
    </row>
    <row r="161" customFormat="false" ht="12.75" hidden="false" customHeight="false" outlineLevel="0" collapsed="false">
      <c r="S161" s="6"/>
    </row>
    <row r="162" customFormat="false" ht="12.75" hidden="false" customHeight="false" outlineLevel="0" collapsed="false">
      <c r="S162" s="6"/>
    </row>
    <row r="163" customFormat="false" ht="12.75" hidden="false" customHeight="false" outlineLevel="0" collapsed="false">
      <c r="S163" s="6"/>
    </row>
    <row r="164" customFormat="false" ht="12.75" hidden="false" customHeight="false" outlineLevel="0" collapsed="false">
      <c r="S164" s="6"/>
    </row>
    <row r="165" customFormat="false" ht="12.75" hidden="false" customHeight="false" outlineLevel="0" collapsed="false">
      <c r="S165" s="6"/>
    </row>
    <row r="166" customFormat="false" ht="12.75" hidden="false" customHeight="false" outlineLevel="0" collapsed="false">
      <c r="S166" s="6"/>
    </row>
    <row r="167" customFormat="false" ht="12.75" hidden="false" customHeight="false" outlineLevel="0" collapsed="false">
      <c r="S167" s="6"/>
    </row>
    <row r="168" customFormat="false" ht="12.75" hidden="false" customHeight="false" outlineLevel="0" collapsed="false">
      <c r="S168" s="6"/>
    </row>
    <row r="169" customFormat="false" ht="12.75" hidden="false" customHeight="false" outlineLevel="0" collapsed="false">
      <c r="S169" s="6"/>
    </row>
    <row r="170" customFormat="false" ht="12.75" hidden="false" customHeight="false" outlineLevel="0" collapsed="false">
      <c r="S170" s="6"/>
    </row>
    <row r="171" customFormat="false" ht="12.75" hidden="false" customHeight="false" outlineLevel="0" collapsed="false">
      <c r="S171" s="6"/>
    </row>
    <row r="172" customFormat="false" ht="12.75" hidden="false" customHeight="false" outlineLevel="0" collapsed="false">
      <c r="S172" s="6"/>
    </row>
    <row r="173" customFormat="false" ht="12.75" hidden="false" customHeight="false" outlineLevel="0" collapsed="false">
      <c r="S173" s="6"/>
    </row>
    <row r="174" customFormat="false" ht="12.75" hidden="false" customHeight="false" outlineLevel="0" collapsed="false">
      <c r="S174" s="6"/>
    </row>
    <row r="175" customFormat="false" ht="12.75" hidden="false" customHeight="false" outlineLevel="0" collapsed="false">
      <c r="S175" s="6"/>
    </row>
    <row r="176" customFormat="false" ht="12.75" hidden="false" customHeight="false" outlineLevel="0" collapsed="false">
      <c r="S176" s="6"/>
    </row>
    <row r="177" customFormat="false" ht="12.75" hidden="false" customHeight="false" outlineLevel="0" collapsed="false">
      <c r="S177" s="6"/>
    </row>
    <row r="178" customFormat="false" ht="12.75" hidden="false" customHeight="false" outlineLevel="0" collapsed="false">
      <c r="S178" s="6"/>
    </row>
    <row r="179" customFormat="false" ht="12.75" hidden="false" customHeight="false" outlineLevel="0" collapsed="false">
      <c r="S179" s="6"/>
    </row>
    <row r="180" customFormat="false" ht="12.75" hidden="false" customHeight="false" outlineLevel="0" collapsed="false">
      <c r="S180" s="6"/>
    </row>
    <row r="181" customFormat="false" ht="12.75" hidden="false" customHeight="false" outlineLevel="0" collapsed="false">
      <c r="S181" s="6"/>
    </row>
    <row r="182" customFormat="false" ht="12.75" hidden="false" customHeight="false" outlineLevel="0" collapsed="false"/>
    <row r="183" customFormat="false" ht="12.75" hidden="false" customHeight="false" outlineLevel="0" collapsed="false"/>
    <row r="184" customFormat="false" ht="12.75" hidden="false" customHeight="false" outlineLevel="0" collapsed="false"/>
    <row r="185" customFormat="false" ht="12.75" hidden="false" customHeight="false" outlineLevel="0" collapsed="false"/>
    <row r="186" customFormat="false" ht="12.75" hidden="false" customHeight="false" outlineLevel="0" collapsed="false"/>
    <row r="187" customFormat="false" ht="12.75" hidden="false" customHeight="false" outlineLevel="0" collapsed="false"/>
    <row r="188" customFormat="false" ht="12.75" hidden="false" customHeight="false" outlineLevel="0" collapsed="false"/>
    <row r="189" customFormat="false" ht="12.75" hidden="false" customHeight="false" outlineLevel="0" collapsed="false"/>
    <row r="190" customFormat="false" ht="12.75" hidden="false" customHeight="false" outlineLevel="0" collapsed="false"/>
    <row r="191" customFormat="false" ht="12.75" hidden="false" customHeight="false" outlineLevel="0" collapsed="false"/>
    <row r="192" customFormat="false" ht="12.75" hidden="false" customHeight="false" outlineLevel="0" collapsed="false"/>
    <row r="193" customFormat="false" ht="12.75" hidden="false" customHeight="false" outlineLevel="0" collapsed="false"/>
    <row r="194" customFormat="false" ht="12.75" hidden="false" customHeight="false" outlineLevel="0" collapsed="false"/>
    <row r="195" customFormat="false" ht="12.75" hidden="false" customHeight="false" outlineLevel="0" collapsed="false"/>
    <row r="196" customFormat="false" ht="12.75" hidden="false" customHeight="false" outlineLevel="0" collapsed="false"/>
    <row r="197" customFormat="false" ht="12.75" hidden="false" customHeight="false" outlineLevel="0" collapsed="false"/>
    <row r="198" customFormat="false" ht="12.75" hidden="false" customHeight="false" outlineLevel="0" collapsed="false"/>
    <row r="199" customFormat="false" ht="12.75" hidden="false" customHeight="false" outlineLevel="0" collapsed="false"/>
    <row r="200" customFormat="false" ht="12.75" hidden="false" customHeight="false" outlineLevel="0" collapsed="false"/>
    <row r="201" customFormat="false" ht="12.75" hidden="false" customHeight="false" outlineLevel="0" collapsed="false"/>
    <row r="202" customFormat="false" ht="12.75" hidden="false" customHeight="false" outlineLevel="0" collapsed="false"/>
    <row r="203" customFormat="false" ht="12.75" hidden="false" customHeight="false" outlineLevel="0" collapsed="false"/>
    <row r="204" customFormat="false" ht="12.75" hidden="false" customHeight="false" outlineLevel="0" collapsed="false"/>
    <row r="205" customFormat="false" ht="12.75" hidden="false" customHeight="false" outlineLevel="0" collapsed="false"/>
    <row r="206" customFormat="false" ht="12.75" hidden="false" customHeight="false" outlineLevel="0" collapsed="false"/>
    <row r="207" customFormat="false" ht="12.75" hidden="false" customHeight="false" outlineLevel="0" collapsed="false"/>
    <row r="208" customFormat="false" ht="12.75" hidden="false" customHeight="false" outlineLevel="0" collapsed="false"/>
    <row r="209" customFormat="false" ht="12.75" hidden="false" customHeight="false" outlineLevel="0" collapsed="false"/>
    <row r="210" customFormat="false" ht="12.75" hidden="false" customHeight="false" outlineLevel="0" collapsed="false"/>
    <row r="211" customFormat="false" ht="12.75" hidden="false" customHeight="false" outlineLevel="0" collapsed="false"/>
    <row r="212" customFormat="false" ht="12.75" hidden="false" customHeight="false" outlineLevel="0" collapsed="false"/>
    <row r="213" customFormat="false" ht="12.75" hidden="false" customHeight="false" outlineLevel="0" collapsed="false"/>
    <row r="214" customFormat="false" ht="12.75" hidden="false" customHeight="false" outlineLevel="0" collapsed="false"/>
    <row r="215" customFormat="false" ht="12.75" hidden="false" customHeight="false" outlineLevel="0" collapsed="false"/>
    <row r="216" customFormat="false" ht="12.75" hidden="false" customHeight="false" outlineLevel="0" collapsed="false"/>
    <row r="217" customFormat="false" ht="12.75" hidden="false" customHeight="false" outlineLevel="0" collapsed="false"/>
    <row r="218" customFormat="false" ht="12.75" hidden="false" customHeight="false" outlineLevel="0" collapsed="false"/>
    <row r="219" customFormat="false" ht="12.75" hidden="false" customHeight="false" outlineLevel="0" collapsed="false"/>
    <row r="220" customFormat="false" ht="12.75" hidden="false" customHeight="false" outlineLevel="0" collapsed="false"/>
    <row r="221" customFormat="false" ht="12.75" hidden="false" customHeight="false" outlineLevel="0" collapsed="false"/>
    <row r="222" customFormat="false" ht="12.75" hidden="false" customHeight="false" outlineLevel="0" collapsed="false"/>
    <row r="223" customFormat="false" ht="12.75" hidden="false" customHeight="false" outlineLevel="0" collapsed="false"/>
    <row r="224" customFormat="false" ht="12.75" hidden="false" customHeight="false" outlineLevel="0" collapsed="false"/>
    <row r="225" customFormat="false" ht="12.75" hidden="false" customHeight="false" outlineLevel="0" collapsed="false"/>
    <row r="226" customFormat="false" ht="12.75" hidden="false" customHeight="false" outlineLevel="0" collapsed="false"/>
    <row r="227" customFormat="false" ht="12.75" hidden="false" customHeight="false" outlineLevel="0" collapsed="false"/>
    <row r="228" customFormat="false" ht="12.75" hidden="false" customHeight="false" outlineLevel="0" collapsed="false"/>
    <row r="229" customFormat="false" ht="12.75" hidden="false" customHeight="false" outlineLevel="0" collapsed="false"/>
    <row r="230" customFormat="false" ht="12.75" hidden="false" customHeight="false" outlineLevel="0" collapsed="false"/>
    <row r="231" customFormat="false" ht="12.75" hidden="false" customHeight="false" outlineLevel="0" collapsed="false"/>
    <row r="232" customFormat="false" ht="12.75" hidden="false" customHeight="false" outlineLevel="0" collapsed="false"/>
    <row r="233" customFormat="false" ht="12.75" hidden="false" customHeight="false" outlineLevel="0" collapsed="false"/>
    <row r="234" customFormat="false" ht="12.75" hidden="false" customHeight="false" outlineLevel="0" collapsed="false"/>
    <row r="235" customFormat="false" ht="12.75" hidden="false" customHeight="false" outlineLevel="0" collapsed="false"/>
    <row r="236" customFormat="false" ht="12.75" hidden="false" customHeight="false" outlineLevel="0" collapsed="false"/>
    <row r="237" customFormat="false" ht="12.75" hidden="false" customHeight="false" outlineLevel="0" collapsed="false"/>
    <row r="238" customFormat="false" ht="12.75" hidden="false" customHeight="false" outlineLevel="0" collapsed="false"/>
    <row r="239" customFormat="false" ht="12.75" hidden="false" customHeight="false" outlineLevel="0" collapsed="false"/>
    <row r="240" customFormat="false" ht="12.75" hidden="false" customHeight="false" outlineLevel="0" collapsed="false"/>
    <row r="241" customFormat="false" ht="12.75" hidden="false" customHeight="false" outlineLevel="0" collapsed="false"/>
    <row r="242" customFormat="false" ht="12.75" hidden="false" customHeight="false" outlineLevel="0" collapsed="false"/>
    <row r="243" customFormat="false" ht="12.75" hidden="false" customHeight="false" outlineLevel="0" collapsed="false"/>
    <row r="244" customFormat="false" ht="12.75" hidden="false" customHeight="false" outlineLevel="0" collapsed="false"/>
    <row r="245" customFormat="false" ht="12.75" hidden="false" customHeight="false" outlineLevel="0" collapsed="false"/>
    <row r="246" customFormat="false" ht="12.75" hidden="false" customHeight="false" outlineLevel="0" collapsed="false"/>
    <row r="247" customFormat="false" ht="12.75" hidden="false" customHeight="false" outlineLevel="0" collapsed="false"/>
    <row r="248" customFormat="false" ht="12.75" hidden="false" customHeight="false" outlineLevel="0" collapsed="false"/>
    <row r="249" customFormat="false" ht="12.75" hidden="false" customHeight="false" outlineLevel="0" collapsed="false"/>
    <row r="250" customFormat="false" ht="12.75" hidden="false" customHeight="false" outlineLevel="0" collapsed="false"/>
    <row r="251" customFormat="false" ht="12.75" hidden="false" customHeight="false" outlineLevel="0" collapsed="false"/>
    <row r="252" customFormat="false" ht="12.75" hidden="false" customHeight="false" outlineLevel="0" collapsed="false"/>
    <row r="253" customFormat="false" ht="12.75" hidden="false" customHeight="false" outlineLevel="0" collapsed="false"/>
    <row r="254" customFormat="false" ht="12.75" hidden="false" customHeight="false" outlineLevel="0" collapsed="false"/>
    <row r="255" customFormat="false" ht="12.75" hidden="false" customHeight="false" outlineLevel="0" collapsed="false"/>
    <row r="256" customFormat="false" ht="12.75" hidden="false" customHeight="false" outlineLevel="0" collapsed="false"/>
    <row r="257" customFormat="false" ht="12.75" hidden="false" customHeight="false" outlineLevel="0" collapsed="false"/>
    <row r="258" customFormat="false" ht="12.75" hidden="false" customHeight="false" outlineLevel="0" collapsed="false"/>
    <row r="259" customFormat="false" ht="12.75" hidden="false" customHeight="false" outlineLevel="0" collapsed="false"/>
    <row r="260" customFormat="false" ht="12.75" hidden="false" customHeight="false" outlineLevel="0" collapsed="false"/>
    <row r="261" customFormat="false" ht="12.75" hidden="false" customHeight="false" outlineLevel="0" collapsed="false"/>
    <row r="262" customFormat="false" ht="12.75" hidden="false" customHeight="false" outlineLevel="0" collapsed="false"/>
    <row r="263" customFormat="false" ht="12.75" hidden="false" customHeight="false" outlineLevel="0" collapsed="false"/>
    <row r="264" customFormat="false" ht="12.75" hidden="false" customHeight="false" outlineLevel="0" collapsed="false"/>
    <row r="265" customFormat="false" ht="12.75" hidden="false" customHeight="false" outlineLevel="0" collapsed="false"/>
    <row r="266" customFormat="false" ht="12.75" hidden="false" customHeight="false" outlineLevel="0" collapsed="false"/>
    <row r="267" customFormat="false" ht="12.75" hidden="false" customHeight="false" outlineLevel="0" collapsed="false"/>
    <row r="268" customFormat="false" ht="12.75" hidden="false" customHeight="false" outlineLevel="0" collapsed="false"/>
    <row r="269" customFormat="false" ht="12.75" hidden="false" customHeight="false" outlineLevel="0" collapsed="false"/>
    <row r="270" customFormat="false" ht="12.75" hidden="false" customHeight="false" outlineLevel="0" collapsed="false"/>
    <row r="271" customFormat="false" ht="12.75" hidden="false" customHeight="false" outlineLevel="0" collapsed="false"/>
    <row r="272" customFormat="false" ht="12.75" hidden="false" customHeight="false" outlineLevel="0" collapsed="false"/>
    <row r="273" customFormat="false" ht="12.75" hidden="false" customHeight="false" outlineLevel="0" collapsed="false"/>
    <row r="274" customFormat="false" ht="12.75" hidden="false" customHeight="false" outlineLevel="0" collapsed="false"/>
    <row r="275" customFormat="false" ht="12.75" hidden="false" customHeight="false" outlineLevel="0" collapsed="false"/>
    <row r="276" customFormat="false" ht="12.75" hidden="false" customHeight="false" outlineLevel="0" collapsed="false"/>
    <row r="277" customFormat="false" ht="12.75" hidden="false" customHeight="false" outlineLevel="0" collapsed="false"/>
    <row r="278" customFormat="false" ht="12.75" hidden="false" customHeight="false" outlineLevel="0" collapsed="false"/>
    <row r="279" customFormat="false" ht="12.75" hidden="false" customHeight="false" outlineLevel="0" collapsed="false"/>
    <row r="280" customFormat="false" ht="12.75" hidden="false" customHeight="false" outlineLevel="0" collapsed="false"/>
    <row r="281" customFormat="false" ht="12.75" hidden="false" customHeight="false" outlineLevel="0" collapsed="false"/>
    <row r="282" customFormat="false" ht="12.75" hidden="false" customHeight="false" outlineLevel="0" collapsed="false"/>
    <row r="283" customFormat="false" ht="12.75" hidden="false" customHeight="false" outlineLevel="0" collapsed="false"/>
    <row r="284" customFormat="false" ht="12.75" hidden="false" customHeight="false" outlineLevel="0" collapsed="false"/>
    <row r="285" customFormat="false" ht="12.75" hidden="false" customHeight="false" outlineLevel="0" collapsed="false"/>
    <row r="286" customFormat="false" ht="12.75" hidden="false" customHeight="false" outlineLevel="0" collapsed="false"/>
    <row r="287" customFormat="false" ht="12.75" hidden="false" customHeight="false" outlineLevel="0" collapsed="false"/>
    <row r="288" customFormat="false" ht="12.75" hidden="false" customHeight="false" outlineLevel="0" collapsed="false"/>
    <row r="289" customFormat="false" ht="12.75" hidden="false" customHeight="false" outlineLevel="0" collapsed="false"/>
    <row r="290" customFormat="false" ht="12.75" hidden="false" customHeight="false" outlineLevel="0" collapsed="false"/>
    <row r="291" customFormat="false" ht="12.75" hidden="false" customHeight="false" outlineLevel="0" collapsed="false"/>
    <row r="292" customFormat="false" ht="12.75" hidden="false" customHeight="false" outlineLevel="0" collapsed="false"/>
    <row r="293" customFormat="false" ht="12.75" hidden="false" customHeight="false" outlineLevel="0" collapsed="false"/>
    <row r="294" customFormat="false" ht="12.75" hidden="false" customHeight="false" outlineLevel="0" collapsed="false"/>
    <row r="295" customFormat="false" ht="12.75" hidden="false" customHeight="false" outlineLevel="0" collapsed="false"/>
    <row r="296" customFormat="false" ht="12.75" hidden="false" customHeight="false" outlineLevel="0" collapsed="false"/>
    <row r="297" customFormat="false" ht="12.75" hidden="false" customHeight="false" outlineLevel="0" collapsed="false"/>
    <row r="298" customFormat="false" ht="12.75" hidden="false" customHeight="false" outlineLevel="0" collapsed="false"/>
    <row r="299" customFormat="false" ht="12.75" hidden="false" customHeight="false" outlineLevel="0" collapsed="false"/>
    <row r="300" customFormat="false" ht="12.75" hidden="false" customHeight="false" outlineLevel="0" collapsed="false"/>
    <row r="301" customFormat="false" ht="12.75" hidden="false" customHeight="false" outlineLevel="0" collapsed="false"/>
    <row r="302" customFormat="false" ht="12.75" hidden="false" customHeight="false" outlineLevel="0" collapsed="false"/>
    <row r="303" customFormat="false" ht="12.75" hidden="false" customHeight="false" outlineLevel="0" collapsed="false"/>
    <row r="304" customFormat="false" ht="12.75" hidden="false" customHeight="false" outlineLevel="0" collapsed="false"/>
    <row r="305" customFormat="false" ht="12.75" hidden="false" customHeight="false" outlineLevel="0" collapsed="false"/>
    <row r="306" customFormat="false" ht="12.75" hidden="false" customHeight="false" outlineLevel="0" collapsed="false"/>
    <row r="307" customFormat="false" ht="12.75" hidden="false" customHeight="false" outlineLevel="0" collapsed="false"/>
    <row r="308" customFormat="false" ht="12.75" hidden="false" customHeight="false" outlineLevel="0" collapsed="false"/>
    <row r="309" customFormat="false" ht="12.75" hidden="false" customHeight="false" outlineLevel="0" collapsed="false"/>
    <row r="310" customFormat="false" ht="12.75" hidden="false" customHeight="false" outlineLevel="0" collapsed="false"/>
    <row r="311" customFormat="false" ht="12.75" hidden="false" customHeight="false" outlineLevel="0" collapsed="false"/>
    <row r="312" customFormat="false" ht="12.75" hidden="false" customHeight="false" outlineLevel="0" collapsed="false"/>
    <row r="313" customFormat="false" ht="12.75" hidden="false" customHeight="false" outlineLevel="0" collapsed="false"/>
    <row r="314" customFormat="false" ht="12.75" hidden="false" customHeight="false" outlineLevel="0" collapsed="false"/>
    <row r="315" customFormat="false" ht="12.75" hidden="false" customHeight="false" outlineLevel="0" collapsed="false"/>
    <row r="316" customFormat="false" ht="12.75" hidden="false" customHeight="false" outlineLevel="0" collapsed="false"/>
    <row r="317" customFormat="false" ht="12.75" hidden="false" customHeight="false" outlineLevel="0" collapsed="false"/>
    <row r="318" customFormat="false" ht="12.75" hidden="false" customHeight="false" outlineLevel="0" collapsed="false"/>
    <row r="319" customFormat="false" ht="12.75" hidden="false" customHeight="false" outlineLevel="0" collapsed="false"/>
    <row r="320" customFormat="false" ht="12.75" hidden="false" customHeight="false" outlineLevel="0" collapsed="false"/>
    <row r="321" customFormat="false" ht="12.75" hidden="false" customHeight="false" outlineLevel="0" collapsed="false"/>
    <row r="322" customFormat="false" ht="12.75" hidden="false" customHeight="false" outlineLevel="0" collapsed="false"/>
    <row r="323" customFormat="false" ht="12.75" hidden="false" customHeight="false" outlineLevel="0" collapsed="false"/>
    <row r="324" customFormat="false" ht="12.75" hidden="false" customHeight="false" outlineLevel="0" collapsed="false"/>
    <row r="325" customFormat="false" ht="12.75" hidden="false" customHeight="false" outlineLevel="0" collapsed="false"/>
    <row r="326" customFormat="false" ht="12.75" hidden="false" customHeight="false" outlineLevel="0" collapsed="false"/>
    <row r="327" customFormat="false" ht="12.75" hidden="false" customHeight="false" outlineLevel="0" collapsed="false"/>
    <row r="328" customFormat="false" ht="12.75" hidden="false" customHeight="false" outlineLevel="0" collapsed="false"/>
    <row r="329" customFormat="false" ht="12.75" hidden="false" customHeight="false" outlineLevel="0" collapsed="false"/>
    <row r="330" customFormat="false" ht="12.75" hidden="false" customHeight="false" outlineLevel="0" collapsed="false"/>
    <row r="331" customFormat="false" ht="12.75" hidden="false" customHeight="false" outlineLevel="0" collapsed="false"/>
    <row r="332" customFormat="false" ht="12.75" hidden="false" customHeight="false" outlineLevel="0" collapsed="false"/>
    <row r="333" customFormat="false" ht="12.75" hidden="false" customHeight="false" outlineLevel="0" collapsed="false"/>
    <row r="334" customFormat="false" ht="12.75" hidden="false" customHeight="false" outlineLevel="0" collapsed="false"/>
    <row r="335" customFormat="false" ht="12.75" hidden="false" customHeight="false" outlineLevel="0" collapsed="false"/>
    <row r="336" customFormat="false" ht="12.75" hidden="false" customHeight="false" outlineLevel="0" collapsed="false"/>
    <row r="337" customFormat="false" ht="12.75" hidden="false" customHeight="false" outlineLevel="0" collapsed="false"/>
    <row r="338" customFormat="false" ht="12.75" hidden="false" customHeight="false" outlineLevel="0" collapsed="false"/>
    <row r="339" customFormat="false" ht="12.75" hidden="false" customHeight="false" outlineLevel="0" collapsed="false"/>
    <row r="340" customFormat="false" ht="12.75" hidden="false" customHeight="false" outlineLevel="0" collapsed="false"/>
    <row r="341" customFormat="false" ht="12.75" hidden="false" customHeight="false" outlineLevel="0" collapsed="false"/>
    <row r="342" customFormat="false" ht="12.75" hidden="false" customHeight="false" outlineLevel="0" collapsed="false"/>
    <row r="343" customFormat="false" ht="12.75" hidden="false" customHeight="false" outlineLevel="0" collapsed="false"/>
    <row r="344" customFormat="false" ht="12.75" hidden="false" customHeight="false" outlineLevel="0" collapsed="false"/>
    <row r="345" customFormat="false" ht="12.75" hidden="false" customHeight="false" outlineLevel="0" collapsed="false"/>
    <row r="346" customFormat="false" ht="12.75" hidden="false" customHeight="false" outlineLevel="0" collapsed="false"/>
    <row r="347" customFormat="false" ht="12.75" hidden="false" customHeight="false" outlineLevel="0" collapsed="false"/>
    <row r="348" customFormat="false" ht="12.75" hidden="false" customHeight="false" outlineLevel="0" collapsed="false"/>
    <row r="349" customFormat="false" ht="12.75" hidden="false" customHeight="false" outlineLevel="0" collapsed="false"/>
    <row r="350" customFormat="false" ht="12.75" hidden="false" customHeight="false" outlineLevel="0" collapsed="false"/>
    <row r="351" customFormat="false" ht="12.75" hidden="false" customHeight="false" outlineLevel="0" collapsed="false"/>
    <row r="352" customFormat="false" ht="12.75" hidden="false" customHeight="false" outlineLevel="0" collapsed="false"/>
    <row r="353" customFormat="false" ht="12.75" hidden="false" customHeight="false" outlineLevel="0" collapsed="false"/>
    <row r="354" customFormat="false" ht="12.75" hidden="false" customHeight="false" outlineLevel="0" collapsed="false"/>
    <row r="355" customFormat="false" ht="12.75" hidden="false" customHeight="false" outlineLevel="0" collapsed="false"/>
    <row r="356" customFormat="false" ht="12.75" hidden="false" customHeight="false" outlineLevel="0" collapsed="false"/>
    <row r="357" customFormat="false" ht="12.75" hidden="false" customHeight="false" outlineLevel="0" collapsed="false"/>
    <row r="358" customFormat="false" ht="12.75" hidden="false" customHeight="false" outlineLevel="0" collapsed="false"/>
    <row r="359" customFormat="false" ht="12.75" hidden="false" customHeight="false" outlineLevel="0" collapsed="false"/>
    <row r="360" customFormat="false" ht="12.75" hidden="false" customHeight="false" outlineLevel="0" collapsed="false"/>
    <row r="361" customFormat="false" ht="12.75" hidden="false" customHeight="false" outlineLevel="0" collapsed="false"/>
    <row r="362" customFormat="false" ht="12.75" hidden="false" customHeight="false" outlineLevel="0" collapsed="false"/>
    <row r="363" customFormat="false" ht="12.75" hidden="false" customHeight="false" outlineLevel="0" collapsed="false"/>
    <row r="364" customFormat="false" ht="12.75" hidden="false" customHeight="false" outlineLevel="0" collapsed="false"/>
    <row r="365" customFormat="false" ht="12.75" hidden="false" customHeight="false" outlineLevel="0" collapsed="false"/>
    <row r="366" customFormat="false" ht="12.75" hidden="false" customHeight="false" outlineLevel="0" collapsed="false"/>
    <row r="367" customFormat="false" ht="12.75" hidden="false" customHeight="false" outlineLevel="0" collapsed="false"/>
    <row r="368" customFormat="false" ht="12.75" hidden="false" customHeight="false" outlineLevel="0" collapsed="false"/>
    <row r="369" customFormat="false" ht="12.75" hidden="false" customHeight="false" outlineLevel="0" collapsed="false"/>
    <row r="370" customFormat="false" ht="12.75" hidden="false" customHeight="false" outlineLevel="0" collapsed="false"/>
    <row r="371" customFormat="false" ht="12.75" hidden="false" customHeight="false" outlineLevel="0" collapsed="false"/>
    <row r="372" customFormat="false" ht="12.75" hidden="false" customHeight="false" outlineLevel="0" collapsed="false"/>
    <row r="373" customFormat="false" ht="12.75" hidden="false" customHeight="false" outlineLevel="0" collapsed="false"/>
    <row r="374" customFormat="false" ht="12.75" hidden="false" customHeight="false" outlineLevel="0" collapsed="false"/>
    <row r="375" customFormat="false" ht="12.75" hidden="false" customHeight="false" outlineLevel="0" collapsed="false"/>
    <row r="376" customFormat="false" ht="12.75" hidden="false" customHeight="false" outlineLevel="0" collapsed="false"/>
    <row r="377" customFormat="false" ht="12.75" hidden="false" customHeight="false" outlineLevel="0" collapsed="false"/>
    <row r="378" customFormat="false" ht="12.75" hidden="false" customHeight="false" outlineLevel="0" collapsed="false"/>
    <row r="379" customFormat="false" ht="12.75" hidden="false" customHeight="false" outlineLevel="0" collapsed="false"/>
    <row r="380" customFormat="false" ht="12.75" hidden="false" customHeight="false" outlineLevel="0" collapsed="false"/>
    <row r="381" customFormat="false" ht="12.75" hidden="false" customHeight="false" outlineLevel="0" collapsed="false"/>
    <row r="382" customFormat="false" ht="12.75" hidden="false" customHeight="false" outlineLevel="0" collapsed="false"/>
    <row r="383" customFormat="false" ht="12.75" hidden="false" customHeight="false" outlineLevel="0" collapsed="false"/>
    <row r="384" customFormat="false" ht="12.75" hidden="false" customHeight="false" outlineLevel="0" collapsed="false"/>
    <row r="385" customFormat="false" ht="12.75" hidden="false" customHeight="false" outlineLevel="0" collapsed="false"/>
    <row r="386" customFormat="false" ht="12.75" hidden="false" customHeight="false" outlineLevel="0" collapsed="false"/>
    <row r="387" customFormat="false" ht="12.75" hidden="false" customHeight="false" outlineLevel="0" collapsed="false"/>
    <row r="388" customFormat="false" ht="12.75" hidden="false" customHeight="false" outlineLevel="0" collapsed="false"/>
    <row r="389" customFormat="false" ht="12.75" hidden="false" customHeight="false" outlineLevel="0" collapsed="false"/>
    <row r="390" customFormat="false" ht="12.75" hidden="false" customHeight="false" outlineLevel="0" collapsed="false"/>
    <row r="391" customFormat="false" ht="12.75" hidden="false" customHeight="false" outlineLevel="0" collapsed="false"/>
    <row r="392" customFormat="false" ht="12.75" hidden="false" customHeight="false" outlineLevel="0" collapsed="false"/>
    <row r="393" customFormat="false" ht="12.75" hidden="false" customHeight="false" outlineLevel="0" collapsed="false"/>
    <row r="394" customFormat="false" ht="12.75" hidden="false" customHeight="false" outlineLevel="0" collapsed="false"/>
    <row r="395" customFormat="false" ht="12.75" hidden="false" customHeight="false" outlineLevel="0" collapsed="false"/>
    <row r="396" customFormat="false" ht="12.75" hidden="false" customHeight="false" outlineLevel="0" collapsed="false"/>
    <row r="397" customFormat="false" ht="12.75" hidden="false" customHeight="false" outlineLevel="0" collapsed="false"/>
    <row r="398" customFormat="false" ht="12.75" hidden="false" customHeight="false" outlineLevel="0" collapsed="false"/>
    <row r="399" customFormat="false" ht="12.75" hidden="false" customHeight="false" outlineLevel="0" collapsed="false"/>
    <row r="400" customFormat="false" ht="12.75" hidden="false" customHeight="false" outlineLevel="0" collapsed="false"/>
    <row r="401" customFormat="false" ht="12.75" hidden="false" customHeight="false" outlineLevel="0" collapsed="false"/>
    <row r="402" customFormat="false" ht="12.75" hidden="false" customHeight="false" outlineLevel="0" collapsed="false"/>
    <row r="403" customFormat="false" ht="12.75" hidden="false" customHeight="false" outlineLevel="0" collapsed="false"/>
    <row r="404" customFormat="false" ht="12.75" hidden="false" customHeight="false" outlineLevel="0" collapsed="false"/>
    <row r="405" customFormat="false" ht="12.75" hidden="false" customHeight="false" outlineLevel="0" collapsed="false"/>
    <row r="406" customFormat="false" ht="12.75" hidden="false" customHeight="false" outlineLevel="0" collapsed="false"/>
    <row r="407" customFormat="false" ht="12.75" hidden="false" customHeight="false" outlineLevel="0" collapsed="false"/>
    <row r="408" customFormat="false" ht="12.75" hidden="false" customHeight="false" outlineLevel="0" collapsed="false"/>
    <row r="409" customFormat="false" ht="12.75" hidden="false" customHeight="false" outlineLevel="0" collapsed="false"/>
    <row r="410" customFormat="false" ht="12.75" hidden="false" customHeight="false" outlineLevel="0" collapsed="false"/>
    <row r="411" customFormat="false" ht="12.75" hidden="false" customHeight="false" outlineLevel="0" collapsed="false"/>
    <row r="412" customFormat="false" ht="12.75" hidden="false" customHeight="false" outlineLevel="0" collapsed="false"/>
    <row r="413" customFormat="false" ht="12.75" hidden="false" customHeight="false" outlineLevel="0" collapsed="false"/>
    <row r="414" customFormat="false" ht="12.75" hidden="false" customHeight="false" outlineLevel="0" collapsed="false"/>
    <row r="415" customFormat="false" ht="12.75" hidden="false" customHeight="false" outlineLevel="0" collapsed="false"/>
    <row r="416" customFormat="false" ht="12.75" hidden="false" customHeight="false" outlineLevel="0" collapsed="false"/>
    <row r="417" customFormat="false" ht="12.75" hidden="false" customHeight="false" outlineLevel="0" collapsed="false"/>
    <row r="418" customFormat="false" ht="12.75" hidden="false" customHeight="false" outlineLevel="0" collapsed="false"/>
    <row r="419" customFormat="false" ht="12.75" hidden="false" customHeight="false" outlineLevel="0" collapsed="false"/>
    <row r="420" customFormat="false" ht="12.75" hidden="false" customHeight="false" outlineLevel="0" collapsed="false"/>
    <row r="421" customFormat="false" ht="12.75" hidden="false" customHeight="false" outlineLevel="0" collapsed="false"/>
    <row r="422" customFormat="false" ht="12.75" hidden="false" customHeight="false" outlineLevel="0" collapsed="false"/>
    <row r="423" customFormat="false" ht="12.75" hidden="false" customHeight="false" outlineLevel="0" collapsed="false"/>
    <row r="424" customFormat="false" ht="12.75" hidden="false" customHeight="false" outlineLevel="0" collapsed="false"/>
    <row r="425" customFormat="false" ht="12.75" hidden="false" customHeight="false" outlineLevel="0" collapsed="false"/>
    <row r="426" customFormat="false" ht="12.75" hidden="false" customHeight="false" outlineLevel="0" collapsed="false"/>
    <row r="427" customFormat="false" ht="12.75" hidden="false" customHeight="false" outlineLevel="0" collapsed="false"/>
    <row r="428" customFormat="false" ht="12.75" hidden="false" customHeight="false" outlineLevel="0" collapsed="false"/>
    <row r="429" customFormat="false" ht="12.75" hidden="false" customHeight="false" outlineLevel="0" collapsed="false"/>
    <row r="430" customFormat="false" ht="12.75" hidden="false" customHeight="false" outlineLevel="0" collapsed="false"/>
    <row r="431" customFormat="false" ht="12.75" hidden="false" customHeight="false" outlineLevel="0" collapsed="false"/>
    <row r="432" customFormat="false" ht="12.75" hidden="false" customHeight="false" outlineLevel="0" collapsed="false"/>
    <row r="433" customFormat="false" ht="12.75" hidden="false" customHeight="false" outlineLevel="0" collapsed="false"/>
    <row r="434" customFormat="false" ht="12.75" hidden="false" customHeight="false" outlineLevel="0" collapsed="false"/>
    <row r="435" customFormat="false" ht="12.75" hidden="false" customHeight="false" outlineLevel="0" collapsed="false"/>
    <row r="436" customFormat="false" ht="12.75" hidden="false" customHeight="false" outlineLevel="0" collapsed="false"/>
    <row r="437" customFormat="false" ht="12.75" hidden="false" customHeight="false" outlineLevel="0" collapsed="false"/>
    <row r="438" customFormat="false" ht="12.75" hidden="false" customHeight="false" outlineLevel="0" collapsed="false"/>
    <row r="439" customFormat="false" ht="12.75" hidden="false" customHeight="false" outlineLevel="0" collapsed="false"/>
    <row r="440" customFormat="false" ht="12.75" hidden="false" customHeight="false" outlineLevel="0" collapsed="false"/>
    <row r="441" customFormat="false" ht="12.75" hidden="false" customHeight="false" outlineLevel="0" collapsed="false"/>
    <row r="442" customFormat="false" ht="12.75" hidden="false" customHeight="false" outlineLevel="0" collapsed="false"/>
    <row r="443" customFormat="false" ht="12.75" hidden="false" customHeight="false" outlineLevel="0" collapsed="false"/>
    <row r="444" customFormat="false" ht="12.75" hidden="false" customHeight="false" outlineLevel="0" collapsed="false"/>
    <row r="445" customFormat="false" ht="12.75" hidden="false" customHeight="false" outlineLevel="0" collapsed="false"/>
    <row r="446" customFormat="false" ht="12.75" hidden="false" customHeight="false" outlineLevel="0" collapsed="false"/>
    <row r="447" customFormat="false" ht="12.75" hidden="false" customHeight="false" outlineLevel="0" collapsed="false"/>
    <row r="448" customFormat="false" ht="12.75" hidden="false" customHeight="false" outlineLevel="0" collapsed="false"/>
    <row r="449" customFormat="false" ht="12.75" hidden="false" customHeight="false" outlineLevel="0" collapsed="false"/>
    <row r="450" customFormat="false" ht="12.75" hidden="false" customHeight="false" outlineLevel="0" collapsed="false"/>
    <row r="451" customFormat="false" ht="12.75" hidden="false" customHeight="false" outlineLevel="0" collapsed="false"/>
    <row r="452" customFormat="false" ht="12.75" hidden="false" customHeight="false" outlineLevel="0" collapsed="false"/>
    <row r="453" customFormat="false" ht="12.75" hidden="false" customHeight="false" outlineLevel="0" collapsed="false"/>
    <row r="454" customFormat="false" ht="12.75" hidden="false" customHeight="false" outlineLevel="0" collapsed="false"/>
    <row r="455" customFormat="false" ht="12.75" hidden="false" customHeight="false" outlineLevel="0" collapsed="false"/>
    <row r="456" customFormat="false" ht="12.75" hidden="false" customHeight="false" outlineLevel="0" collapsed="false"/>
    <row r="457" customFormat="false" ht="12.75" hidden="false" customHeight="false" outlineLevel="0" collapsed="false"/>
    <row r="458" customFormat="false" ht="12.75" hidden="false" customHeight="false" outlineLevel="0" collapsed="false"/>
    <row r="459" customFormat="false" ht="12.75" hidden="false" customHeight="false" outlineLevel="0" collapsed="false"/>
    <row r="460" customFormat="false" ht="12.75" hidden="false" customHeight="false" outlineLevel="0" collapsed="false"/>
    <row r="461" customFormat="false" ht="12.75" hidden="false" customHeight="false" outlineLevel="0" collapsed="false"/>
    <row r="462" customFormat="false" ht="12.75" hidden="false" customHeight="false" outlineLevel="0" collapsed="false"/>
    <row r="463" customFormat="false" ht="12.75" hidden="false" customHeight="false" outlineLevel="0" collapsed="false"/>
    <row r="464" customFormat="false" ht="12.75" hidden="false" customHeight="false" outlineLevel="0" collapsed="false"/>
    <row r="465" customFormat="false" ht="12.75" hidden="false" customHeight="false" outlineLevel="0" collapsed="false"/>
    <row r="466" customFormat="false" ht="12.75" hidden="false" customHeight="false" outlineLevel="0" collapsed="false"/>
    <row r="467" customFormat="false" ht="12.75" hidden="false" customHeight="false" outlineLevel="0" collapsed="false"/>
    <row r="468" customFormat="false" ht="12.75" hidden="false" customHeight="false" outlineLevel="0" collapsed="false"/>
    <row r="469" customFormat="false" ht="12.75" hidden="false" customHeight="false" outlineLevel="0" collapsed="false"/>
    <row r="470" customFormat="false" ht="12.75" hidden="false" customHeight="false" outlineLevel="0" collapsed="false"/>
    <row r="471" customFormat="false" ht="12.75" hidden="false" customHeight="false" outlineLevel="0" collapsed="false"/>
    <row r="472" customFormat="false" ht="12.75" hidden="false" customHeight="false" outlineLevel="0" collapsed="false"/>
    <row r="473" customFormat="false" ht="12.75" hidden="false" customHeight="false" outlineLevel="0" collapsed="false"/>
    <row r="474" customFormat="false" ht="12.75" hidden="false" customHeight="false" outlineLevel="0" collapsed="false"/>
    <row r="475" customFormat="false" ht="12.75" hidden="false" customHeight="false" outlineLevel="0" collapsed="false"/>
    <row r="476" customFormat="false" ht="12.75" hidden="false" customHeight="false" outlineLevel="0" collapsed="false"/>
    <row r="477" customFormat="false" ht="12.75" hidden="false" customHeight="false" outlineLevel="0" collapsed="false"/>
    <row r="478" customFormat="false" ht="12.75" hidden="false" customHeight="false" outlineLevel="0" collapsed="false"/>
    <row r="479" customFormat="false" ht="12.75" hidden="false" customHeight="false" outlineLevel="0" collapsed="false"/>
    <row r="480" customFormat="false" ht="12.75" hidden="false" customHeight="false" outlineLevel="0" collapsed="false"/>
    <row r="481" customFormat="false" ht="12.75" hidden="false" customHeight="false" outlineLevel="0" collapsed="false"/>
    <row r="482" customFormat="false" ht="12.75" hidden="false" customHeight="false" outlineLevel="0" collapsed="false"/>
    <row r="483" customFormat="false" ht="12.75" hidden="false" customHeight="false" outlineLevel="0" collapsed="false"/>
    <row r="484" customFormat="false" ht="12.75" hidden="false" customHeight="false" outlineLevel="0" collapsed="false"/>
    <row r="485" customFormat="false" ht="12.75" hidden="false" customHeight="false" outlineLevel="0" collapsed="false"/>
    <row r="486" customFormat="false" ht="12.75" hidden="false" customHeight="false" outlineLevel="0" collapsed="false"/>
    <row r="487" customFormat="false" ht="12.75" hidden="false" customHeight="false" outlineLevel="0" collapsed="false"/>
    <row r="488" customFormat="false" ht="12.75" hidden="false" customHeight="false" outlineLevel="0" collapsed="false"/>
    <row r="489" customFormat="false" ht="12.75" hidden="false" customHeight="false" outlineLevel="0" collapsed="false"/>
    <row r="490" customFormat="false" ht="12.75" hidden="false" customHeight="false" outlineLevel="0" collapsed="false"/>
    <row r="491" customFormat="false" ht="12.75" hidden="false" customHeight="false" outlineLevel="0" collapsed="false"/>
    <row r="492" customFormat="false" ht="12.75" hidden="false" customHeight="false" outlineLevel="0" collapsed="false"/>
    <row r="493" customFormat="false" ht="12.75" hidden="false" customHeight="false" outlineLevel="0" collapsed="false"/>
    <row r="494" customFormat="false" ht="12.75" hidden="false" customHeight="false" outlineLevel="0" collapsed="false"/>
    <row r="495" customFormat="false" ht="12.75" hidden="false" customHeight="false" outlineLevel="0" collapsed="false"/>
    <row r="496" customFormat="false" ht="12.75" hidden="false" customHeight="false" outlineLevel="0" collapsed="false"/>
    <row r="497" customFormat="false" ht="12.75" hidden="false" customHeight="false" outlineLevel="0" collapsed="false"/>
    <row r="498" customFormat="false" ht="12.75" hidden="false" customHeight="false" outlineLevel="0" collapsed="false"/>
    <row r="499" customFormat="false" ht="12.75" hidden="false" customHeight="false" outlineLevel="0" collapsed="false"/>
    <row r="500" customFormat="false" ht="12.75" hidden="false" customHeight="false" outlineLevel="0" collapsed="false"/>
    <row r="501" customFormat="false" ht="12.75" hidden="false" customHeight="false" outlineLevel="0" collapsed="false"/>
    <row r="502" customFormat="false" ht="12.75" hidden="false" customHeight="false" outlineLevel="0" collapsed="false"/>
    <row r="503" customFormat="false" ht="12.75" hidden="false" customHeight="false" outlineLevel="0" collapsed="false"/>
    <row r="504" customFormat="false" ht="12.75" hidden="false" customHeight="false" outlineLevel="0" collapsed="false"/>
    <row r="505" customFormat="false" ht="12.75" hidden="false" customHeight="false" outlineLevel="0" collapsed="false"/>
    <row r="506" customFormat="false" ht="12.75" hidden="false" customHeight="false" outlineLevel="0" collapsed="false"/>
    <row r="507" customFormat="false" ht="12.75" hidden="false" customHeight="false" outlineLevel="0" collapsed="false"/>
    <row r="508" customFormat="false" ht="12.75" hidden="false" customHeight="false" outlineLevel="0" collapsed="false"/>
    <row r="509" customFormat="false" ht="12.75" hidden="false" customHeight="false" outlineLevel="0" collapsed="false"/>
    <row r="510" customFormat="false" ht="12.75" hidden="false" customHeight="false" outlineLevel="0" collapsed="false"/>
    <row r="511" customFormat="false" ht="12.75" hidden="false" customHeight="false" outlineLevel="0" collapsed="false"/>
    <row r="512" customFormat="false" ht="12.75" hidden="false" customHeight="false" outlineLevel="0" collapsed="false"/>
    <row r="513" customFormat="false" ht="12.75" hidden="false" customHeight="false" outlineLevel="0" collapsed="false"/>
    <row r="514" customFormat="false" ht="12.75" hidden="false" customHeight="false" outlineLevel="0" collapsed="false"/>
    <row r="515" customFormat="false" ht="12.75" hidden="false" customHeight="false" outlineLevel="0" collapsed="false"/>
    <row r="516" customFormat="false" ht="12.75" hidden="false" customHeight="false" outlineLevel="0" collapsed="false"/>
    <row r="517" customFormat="false" ht="12.75" hidden="false" customHeight="false" outlineLevel="0" collapsed="false"/>
    <row r="518" customFormat="false" ht="12.75" hidden="false" customHeight="false" outlineLevel="0" collapsed="false"/>
    <row r="519" customFormat="false" ht="12.75" hidden="false" customHeight="false" outlineLevel="0" collapsed="false"/>
    <row r="520" customFormat="false" ht="12.75" hidden="false" customHeight="false" outlineLevel="0" collapsed="false"/>
    <row r="521" customFormat="false" ht="12.75" hidden="false" customHeight="false" outlineLevel="0" collapsed="false"/>
    <row r="522" customFormat="false" ht="12.75" hidden="false" customHeight="false" outlineLevel="0" collapsed="false"/>
    <row r="523" customFormat="false" ht="12.75" hidden="false" customHeight="false" outlineLevel="0" collapsed="false"/>
    <row r="524" customFormat="false" ht="12.75" hidden="false" customHeight="false" outlineLevel="0" collapsed="false"/>
    <row r="525" customFormat="false" ht="12.75" hidden="false" customHeight="false" outlineLevel="0" collapsed="false"/>
    <row r="526" customFormat="false" ht="12.75" hidden="false" customHeight="false" outlineLevel="0" collapsed="false"/>
    <row r="527" customFormat="false" ht="12.75" hidden="false" customHeight="false" outlineLevel="0" collapsed="false"/>
    <row r="528" customFormat="false" ht="12.75" hidden="false" customHeight="false" outlineLevel="0" collapsed="false"/>
    <row r="529" customFormat="false" ht="12.75" hidden="false" customHeight="false" outlineLevel="0" collapsed="false"/>
    <row r="530" customFormat="false" ht="12.75" hidden="false" customHeight="false" outlineLevel="0" collapsed="false"/>
    <row r="531" customFormat="false" ht="12.75" hidden="false" customHeight="false" outlineLevel="0" collapsed="false"/>
    <row r="532" customFormat="false" ht="12.75" hidden="false" customHeight="false" outlineLevel="0" collapsed="false"/>
    <row r="533" customFormat="false" ht="12.75" hidden="false" customHeight="false" outlineLevel="0" collapsed="false"/>
    <row r="534" customFormat="false" ht="12.75" hidden="false" customHeight="false" outlineLevel="0" collapsed="false"/>
    <row r="535" customFormat="false" ht="12.75" hidden="false" customHeight="false" outlineLevel="0" collapsed="false"/>
    <row r="536" customFormat="false" ht="12.75" hidden="false" customHeight="false" outlineLevel="0" collapsed="false"/>
    <row r="537" customFormat="false" ht="12.75" hidden="false" customHeight="false" outlineLevel="0" collapsed="false"/>
    <row r="538" customFormat="false" ht="12.75" hidden="false" customHeight="false" outlineLevel="0" collapsed="false"/>
    <row r="539" customFormat="false" ht="12.75" hidden="false" customHeight="false" outlineLevel="0" collapsed="false"/>
    <row r="540" customFormat="false" ht="12.75" hidden="false" customHeight="false" outlineLevel="0" collapsed="false"/>
    <row r="541" customFormat="false" ht="12.75" hidden="false" customHeight="false" outlineLevel="0" collapsed="false"/>
    <row r="542" customFormat="false" ht="12.75" hidden="false" customHeight="false" outlineLevel="0" collapsed="false"/>
    <row r="543" customFormat="false" ht="12.75" hidden="false" customHeight="false" outlineLevel="0" collapsed="false"/>
    <row r="544" customFormat="false" ht="12.75" hidden="false" customHeight="false" outlineLevel="0" collapsed="false"/>
    <row r="545" customFormat="false" ht="12.75" hidden="false" customHeight="false" outlineLevel="0" collapsed="false"/>
    <row r="546" customFormat="false" ht="12.75" hidden="false" customHeight="false" outlineLevel="0" collapsed="false"/>
    <row r="547" customFormat="false" ht="12.75" hidden="false" customHeight="false" outlineLevel="0" collapsed="false"/>
    <row r="548" customFormat="false" ht="12.75" hidden="false" customHeight="false" outlineLevel="0" collapsed="false"/>
    <row r="549" customFormat="false" ht="12.75" hidden="false" customHeight="false" outlineLevel="0" collapsed="false"/>
    <row r="550" customFormat="false" ht="12.75" hidden="false" customHeight="false" outlineLevel="0" collapsed="false"/>
    <row r="551" customFormat="false" ht="12.75" hidden="false" customHeight="false" outlineLevel="0" collapsed="false"/>
    <row r="552" customFormat="false" ht="12.75" hidden="false" customHeight="false" outlineLevel="0" collapsed="false"/>
    <row r="553" customFormat="false" ht="12.75" hidden="false" customHeight="false" outlineLevel="0" collapsed="false"/>
    <row r="554" customFormat="false" ht="12.75" hidden="false" customHeight="false" outlineLevel="0" collapsed="false"/>
    <row r="555" customFormat="false" ht="12.75" hidden="false" customHeight="false" outlineLevel="0" collapsed="false"/>
    <row r="556" customFormat="false" ht="12.75" hidden="false" customHeight="false" outlineLevel="0" collapsed="false"/>
    <row r="557" customFormat="false" ht="12.75" hidden="false" customHeight="false" outlineLevel="0" collapsed="false"/>
    <row r="558" customFormat="false" ht="12.75" hidden="false" customHeight="false" outlineLevel="0" collapsed="false"/>
    <row r="559" customFormat="false" ht="12.75" hidden="false" customHeight="false" outlineLevel="0" collapsed="false"/>
    <row r="560" customFormat="false" ht="12.75" hidden="false" customHeight="false" outlineLevel="0" collapsed="false"/>
    <row r="561" customFormat="false" ht="12.75" hidden="false" customHeight="false" outlineLevel="0" collapsed="false"/>
    <row r="562" customFormat="false" ht="12.75" hidden="false" customHeight="false" outlineLevel="0" collapsed="false"/>
    <row r="563" customFormat="false" ht="12.75" hidden="false" customHeight="false" outlineLevel="0" collapsed="false"/>
    <row r="564" customFormat="false" ht="12.75" hidden="false" customHeight="false" outlineLevel="0" collapsed="false"/>
    <row r="565" customFormat="false" ht="12.75" hidden="false" customHeight="false" outlineLevel="0" collapsed="false"/>
    <row r="566" customFormat="false" ht="12.75" hidden="false" customHeight="false" outlineLevel="0" collapsed="false"/>
    <row r="567" customFormat="false" ht="12.75" hidden="false" customHeight="false" outlineLevel="0" collapsed="false"/>
    <row r="568" customFormat="false" ht="12.75" hidden="false" customHeight="false" outlineLevel="0" collapsed="false"/>
    <row r="569" customFormat="false" ht="12.75" hidden="false" customHeight="false" outlineLevel="0" collapsed="false"/>
    <row r="570" customFormat="false" ht="12.75" hidden="false" customHeight="false" outlineLevel="0" collapsed="false"/>
    <row r="571" customFormat="false" ht="12.75" hidden="false" customHeight="false" outlineLevel="0" collapsed="false"/>
    <row r="572" customFormat="false" ht="12.75" hidden="false" customHeight="false" outlineLevel="0" collapsed="false"/>
    <row r="573" customFormat="false" ht="12.75" hidden="false" customHeight="false" outlineLevel="0" collapsed="false"/>
    <row r="574" customFormat="false" ht="12.75" hidden="false" customHeight="false" outlineLevel="0" collapsed="false"/>
    <row r="575" customFormat="false" ht="12.75" hidden="false" customHeight="false" outlineLevel="0" collapsed="false"/>
    <row r="576" customFormat="false" ht="12.75" hidden="false" customHeight="false" outlineLevel="0" collapsed="false"/>
    <row r="577" customFormat="false" ht="12.75" hidden="false" customHeight="false" outlineLevel="0" collapsed="false"/>
    <row r="578" customFormat="false" ht="12.75" hidden="false" customHeight="false" outlineLevel="0" collapsed="false"/>
    <row r="579" customFormat="false" ht="12.75" hidden="false" customHeight="false" outlineLevel="0" collapsed="false"/>
    <row r="580" customFormat="false" ht="12.75" hidden="false" customHeight="false" outlineLevel="0" collapsed="false"/>
    <row r="581" customFormat="false" ht="12.75" hidden="false" customHeight="false" outlineLevel="0" collapsed="false"/>
    <row r="582" customFormat="false" ht="12.75" hidden="false" customHeight="false" outlineLevel="0" collapsed="false"/>
    <row r="583" customFormat="false" ht="12.75" hidden="false" customHeight="false" outlineLevel="0" collapsed="false"/>
    <row r="584" customFormat="false" ht="12.75" hidden="false" customHeight="false" outlineLevel="0" collapsed="false"/>
    <row r="585" customFormat="false" ht="12.75" hidden="false" customHeight="false" outlineLevel="0" collapsed="false"/>
    <row r="586" customFormat="false" ht="12.75" hidden="false" customHeight="false" outlineLevel="0" collapsed="false"/>
    <row r="587" customFormat="false" ht="12.75" hidden="false" customHeight="false" outlineLevel="0" collapsed="false"/>
    <row r="588" customFormat="false" ht="12.75" hidden="false" customHeight="false" outlineLevel="0" collapsed="false"/>
    <row r="589" customFormat="false" ht="12.75" hidden="false" customHeight="false" outlineLevel="0" collapsed="false"/>
    <row r="590" customFormat="false" ht="12.75" hidden="false" customHeight="false" outlineLevel="0" collapsed="false"/>
    <row r="591" customFormat="false" ht="12.75" hidden="false" customHeight="false" outlineLevel="0" collapsed="false"/>
    <row r="592" customFormat="false" ht="12.75" hidden="false" customHeight="false" outlineLevel="0" collapsed="false"/>
    <row r="593" customFormat="false" ht="12.75" hidden="false" customHeight="false" outlineLevel="0" collapsed="false"/>
    <row r="594" customFormat="false" ht="12.75" hidden="false" customHeight="false" outlineLevel="0" collapsed="false"/>
    <row r="595" customFormat="false" ht="12.75" hidden="false" customHeight="false" outlineLevel="0" collapsed="false"/>
    <row r="596" customFormat="false" ht="12.75" hidden="false" customHeight="false" outlineLevel="0" collapsed="false"/>
    <row r="597" customFormat="false" ht="12.75" hidden="false" customHeight="false" outlineLevel="0" collapsed="false"/>
    <row r="598" customFormat="false" ht="12.75" hidden="false" customHeight="false" outlineLevel="0" collapsed="false"/>
    <row r="599" customFormat="false" ht="12.75" hidden="false" customHeight="false" outlineLevel="0" collapsed="false"/>
    <row r="600" customFormat="false" ht="12.75" hidden="false" customHeight="false" outlineLevel="0" collapsed="false"/>
    <row r="601" customFormat="false" ht="12.75" hidden="false" customHeight="false" outlineLevel="0" collapsed="false"/>
    <row r="602" customFormat="false" ht="12.75" hidden="false" customHeight="false" outlineLevel="0" collapsed="false"/>
    <row r="603" customFormat="false" ht="12.75" hidden="false" customHeight="false" outlineLevel="0" collapsed="false"/>
    <row r="604" customFormat="false" ht="12.75" hidden="false" customHeight="false" outlineLevel="0" collapsed="false"/>
    <row r="605" customFormat="false" ht="12.75" hidden="false" customHeight="false" outlineLevel="0" collapsed="false"/>
    <row r="606" customFormat="false" ht="12.75" hidden="false" customHeight="false" outlineLevel="0" collapsed="false"/>
    <row r="607" customFormat="false" ht="12.75" hidden="false" customHeight="false" outlineLevel="0" collapsed="false"/>
    <row r="608" customFormat="false" ht="12.75" hidden="false" customHeight="false" outlineLevel="0" collapsed="false"/>
    <row r="609" customFormat="false" ht="12.75" hidden="false" customHeight="false" outlineLevel="0" collapsed="false"/>
    <row r="610" customFormat="false" ht="12.75" hidden="false" customHeight="false" outlineLevel="0" collapsed="false"/>
    <row r="611" customFormat="false" ht="12.75" hidden="false" customHeight="false" outlineLevel="0" collapsed="false"/>
    <row r="612" customFormat="false" ht="12.75" hidden="false" customHeight="false" outlineLevel="0" collapsed="false"/>
    <row r="613" customFormat="false" ht="12.75" hidden="false" customHeight="false" outlineLevel="0" collapsed="false"/>
    <row r="614" customFormat="false" ht="12.75" hidden="false" customHeight="false" outlineLevel="0" collapsed="false"/>
    <row r="615" customFormat="false" ht="12.75" hidden="false" customHeight="false" outlineLevel="0" collapsed="false"/>
    <row r="616" customFormat="false" ht="12.75" hidden="false" customHeight="false" outlineLevel="0" collapsed="false"/>
    <row r="617" customFormat="false" ht="12.75" hidden="false" customHeight="false" outlineLevel="0" collapsed="false"/>
    <row r="618" customFormat="false" ht="12.75" hidden="false" customHeight="false" outlineLevel="0" collapsed="false"/>
    <row r="619" customFormat="false" ht="12.75" hidden="false" customHeight="false" outlineLevel="0" collapsed="false"/>
    <row r="620" customFormat="false" ht="12.75" hidden="false" customHeight="false" outlineLevel="0" collapsed="false"/>
    <row r="621" customFormat="false" ht="12.75" hidden="false" customHeight="false" outlineLevel="0" collapsed="false"/>
    <row r="622" customFormat="false" ht="12.75" hidden="false" customHeight="false" outlineLevel="0" collapsed="false"/>
    <row r="623" customFormat="false" ht="12.75" hidden="false" customHeight="false" outlineLevel="0" collapsed="false"/>
    <row r="624" customFormat="false" ht="12.75" hidden="false" customHeight="false" outlineLevel="0" collapsed="false"/>
    <row r="625" customFormat="false" ht="12.75" hidden="false" customHeight="false" outlineLevel="0" collapsed="false"/>
    <row r="626" customFormat="false" ht="12.75" hidden="false" customHeight="false" outlineLevel="0" collapsed="false"/>
    <row r="627" customFormat="false" ht="12.75" hidden="false" customHeight="false" outlineLevel="0" collapsed="false"/>
    <row r="628" customFormat="false" ht="12.75" hidden="false" customHeight="false" outlineLevel="0" collapsed="false"/>
    <row r="629" customFormat="false" ht="12.75" hidden="false" customHeight="false" outlineLevel="0" collapsed="false"/>
    <row r="630" customFormat="false" ht="12.75" hidden="false" customHeight="false" outlineLevel="0" collapsed="false"/>
    <row r="631" customFormat="false" ht="12.75" hidden="false" customHeight="false" outlineLevel="0" collapsed="false"/>
    <row r="632" customFormat="false" ht="12.75" hidden="false" customHeight="false" outlineLevel="0" collapsed="false"/>
    <row r="633" customFormat="false" ht="12.75" hidden="false" customHeight="false" outlineLevel="0" collapsed="false"/>
    <row r="634" customFormat="false" ht="12.75" hidden="false" customHeight="false" outlineLevel="0" collapsed="false"/>
    <row r="635" customFormat="false" ht="12.75" hidden="false" customHeight="false" outlineLevel="0" collapsed="false"/>
    <row r="636" customFormat="false" ht="12.75" hidden="false" customHeight="false" outlineLevel="0" collapsed="false"/>
    <row r="637" customFormat="false" ht="12.75" hidden="false" customHeight="false" outlineLevel="0" collapsed="false"/>
    <row r="638" customFormat="false" ht="12.75" hidden="false" customHeight="false" outlineLevel="0" collapsed="false"/>
    <row r="639" customFormat="false" ht="12.75" hidden="false" customHeight="false" outlineLevel="0" collapsed="false"/>
    <row r="640" customFormat="false" ht="12.75" hidden="false" customHeight="false" outlineLevel="0" collapsed="false"/>
    <row r="641" customFormat="false" ht="12.75" hidden="false" customHeight="false" outlineLevel="0" collapsed="false"/>
    <row r="642" customFormat="false" ht="12.75" hidden="false" customHeight="false" outlineLevel="0" collapsed="false"/>
    <row r="643" customFormat="false" ht="12.75" hidden="false" customHeight="false" outlineLevel="0" collapsed="false"/>
    <row r="644" customFormat="false" ht="12.75" hidden="false" customHeight="false" outlineLevel="0" collapsed="false"/>
    <row r="645" customFormat="false" ht="12.75" hidden="false" customHeight="false" outlineLevel="0" collapsed="false"/>
    <row r="646" customFormat="false" ht="12.75" hidden="false" customHeight="false" outlineLevel="0" collapsed="false"/>
    <row r="647" customFormat="false" ht="12.75" hidden="false" customHeight="false" outlineLevel="0" collapsed="false"/>
    <row r="648" customFormat="false" ht="12.75" hidden="false" customHeight="false" outlineLevel="0" collapsed="false"/>
    <row r="649" customFormat="false" ht="12.75" hidden="false" customHeight="false" outlineLevel="0" collapsed="false"/>
    <row r="650" customFormat="false" ht="12.75" hidden="false" customHeight="false" outlineLevel="0" collapsed="false"/>
    <row r="651" customFormat="false" ht="12.75" hidden="false" customHeight="false" outlineLevel="0" collapsed="false"/>
    <row r="652" customFormat="false" ht="12.75" hidden="false" customHeight="false" outlineLevel="0" collapsed="false"/>
    <row r="653" customFormat="false" ht="12.75" hidden="false" customHeight="false" outlineLevel="0" collapsed="false"/>
    <row r="654" customFormat="false" ht="12.75" hidden="false" customHeight="false" outlineLevel="0" collapsed="false"/>
    <row r="655" customFormat="false" ht="12.75" hidden="false" customHeight="false" outlineLevel="0" collapsed="false"/>
    <row r="656" customFormat="false" ht="12.75" hidden="false" customHeight="false" outlineLevel="0" collapsed="false"/>
    <row r="657" customFormat="false" ht="12.75" hidden="false" customHeight="false" outlineLevel="0" collapsed="false"/>
    <row r="658" customFormat="false" ht="12.75" hidden="false" customHeight="false" outlineLevel="0" collapsed="false"/>
    <row r="659" customFormat="false" ht="12.75" hidden="false" customHeight="false" outlineLevel="0" collapsed="false"/>
    <row r="660" customFormat="false" ht="12.75" hidden="false" customHeight="false" outlineLevel="0" collapsed="false"/>
    <row r="661" customFormat="false" ht="12.75" hidden="false" customHeight="false" outlineLevel="0" collapsed="false"/>
    <row r="662" customFormat="false" ht="12.75" hidden="false" customHeight="false" outlineLevel="0" collapsed="false"/>
    <row r="663" customFormat="false" ht="12.75" hidden="false" customHeight="false" outlineLevel="0" collapsed="false"/>
    <row r="664" customFormat="false" ht="12.75" hidden="false" customHeight="false" outlineLevel="0" collapsed="false"/>
    <row r="665" customFormat="false" ht="12.75" hidden="false" customHeight="false" outlineLevel="0" collapsed="false"/>
    <row r="666" customFormat="false" ht="12.75" hidden="false" customHeight="false" outlineLevel="0" collapsed="false"/>
    <row r="667" customFormat="false" ht="12.75" hidden="false" customHeight="false" outlineLevel="0" collapsed="false"/>
    <row r="668" customFormat="false" ht="12.75" hidden="false" customHeight="false" outlineLevel="0" collapsed="false"/>
    <row r="669" customFormat="false" ht="12.75" hidden="false" customHeight="false" outlineLevel="0" collapsed="false"/>
    <row r="670" customFormat="false" ht="12.75" hidden="false" customHeight="false" outlineLevel="0" collapsed="false"/>
    <row r="671" customFormat="false" ht="12.75" hidden="false" customHeight="false" outlineLevel="0" collapsed="false"/>
    <row r="672" customFormat="false" ht="12.75" hidden="false" customHeight="false" outlineLevel="0" collapsed="false"/>
    <row r="673" customFormat="false" ht="12.75" hidden="false" customHeight="false" outlineLevel="0" collapsed="false"/>
    <row r="674" customFormat="false" ht="12.75" hidden="false" customHeight="false" outlineLevel="0" collapsed="false"/>
    <row r="675" customFormat="false" ht="12.75" hidden="false" customHeight="false" outlineLevel="0" collapsed="false"/>
    <row r="676" customFormat="false" ht="12.75" hidden="false" customHeight="false" outlineLevel="0" collapsed="false"/>
    <row r="677" customFormat="false" ht="12.75" hidden="false" customHeight="false" outlineLevel="0" collapsed="false"/>
    <row r="678" customFormat="false" ht="12.75" hidden="false" customHeight="false" outlineLevel="0" collapsed="false"/>
    <row r="679" customFormat="false" ht="12.75" hidden="false" customHeight="false" outlineLevel="0" collapsed="false"/>
    <row r="680" customFormat="false" ht="12.75" hidden="false" customHeight="false" outlineLevel="0" collapsed="false"/>
    <row r="681" customFormat="false" ht="12.75" hidden="false" customHeight="false" outlineLevel="0" collapsed="false"/>
    <row r="682" customFormat="false" ht="12.75" hidden="false" customHeight="false" outlineLevel="0" collapsed="false"/>
    <row r="683" customFormat="false" ht="12.75" hidden="false" customHeight="false" outlineLevel="0" collapsed="false"/>
    <row r="684" customFormat="false" ht="12.75" hidden="false" customHeight="false" outlineLevel="0" collapsed="false"/>
    <row r="685" customFormat="false" ht="12.75" hidden="false" customHeight="false" outlineLevel="0" collapsed="false"/>
    <row r="686" customFormat="false" ht="12.75" hidden="false" customHeight="false" outlineLevel="0" collapsed="false"/>
    <row r="687" customFormat="false" ht="12.75" hidden="false" customHeight="false" outlineLevel="0" collapsed="false"/>
    <row r="688" customFormat="false" ht="12.75" hidden="false" customHeight="false" outlineLevel="0" collapsed="false"/>
    <row r="689" customFormat="false" ht="12.75" hidden="false" customHeight="false" outlineLevel="0" collapsed="false"/>
    <row r="690" customFormat="false" ht="12.75" hidden="false" customHeight="false" outlineLevel="0" collapsed="false"/>
    <row r="691" customFormat="false" ht="12.75" hidden="false" customHeight="false" outlineLevel="0" collapsed="false"/>
    <row r="692" customFormat="false" ht="12.75" hidden="false" customHeight="false" outlineLevel="0" collapsed="false"/>
    <row r="693" customFormat="false" ht="12.75" hidden="false" customHeight="false" outlineLevel="0" collapsed="false"/>
    <row r="694" customFormat="false" ht="12.75" hidden="false" customHeight="false" outlineLevel="0" collapsed="false"/>
    <row r="695" customFormat="false" ht="12.75" hidden="false" customHeight="false" outlineLevel="0" collapsed="false"/>
    <row r="696" customFormat="false" ht="12.75" hidden="false" customHeight="false" outlineLevel="0" collapsed="false"/>
    <row r="697" customFormat="false" ht="12.75" hidden="false" customHeight="false" outlineLevel="0" collapsed="false"/>
    <row r="698" customFormat="false" ht="12.75" hidden="false" customHeight="false" outlineLevel="0" collapsed="false"/>
    <row r="699" customFormat="false" ht="12.75" hidden="false" customHeight="false" outlineLevel="0" collapsed="false"/>
    <row r="700" customFormat="false" ht="12.75" hidden="false" customHeight="false" outlineLevel="0" collapsed="false"/>
    <row r="701" customFormat="false" ht="12.75" hidden="false" customHeight="false" outlineLevel="0" collapsed="false"/>
    <row r="702" customFormat="false" ht="12.75" hidden="false" customHeight="false" outlineLevel="0" collapsed="false"/>
    <row r="703" customFormat="false" ht="12.75" hidden="false" customHeight="false" outlineLevel="0" collapsed="false"/>
    <row r="704" customFormat="false" ht="12.75" hidden="false" customHeight="false" outlineLevel="0" collapsed="false"/>
    <row r="705" customFormat="false" ht="12.75" hidden="false" customHeight="false" outlineLevel="0" collapsed="false"/>
    <row r="706" customFormat="false" ht="12.75" hidden="false" customHeight="false" outlineLevel="0" collapsed="false"/>
    <row r="707" customFormat="false" ht="12.75" hidden="false" customHeight="false" outlineLevel="0" collapsed="false"/>
    <row r="708" customFormat="false" ht="12.75" hidden="false" customHeight="false" outlineLevel="0" collapsed="false"/>
    <row r="709" customFormat="false" ht="12.75" hidden="false" customHeight="false" outlineLevel="0" collapsed="false"/>
    <row r="710" customFormat="false" ht="12.75" hidden="false" customHeight="false" outlineLevel="0" collapsed="false"/>
    <row r="711" customFormat="false" ht="12.75" hidden="false" customHeight="false" outlineLevel="0" collapsed="false"/>
    <row r="712" customFormat="false" ht="12.75" hidden="false" customHeight="false" outlineLevel="0" collapsed="false"/>
    <row r="713" customFormat="false" ht="12.75" hidden="false" customHeight="false" outlineLevel="0" collapsed="false"/>
    <row r="714" customFormat="false" ht="12.75" hidden="false" customHeight="false" outlineLevel="0" collapsed="false"/>
    <row r="715" customFormat="false" ht="12.75" hidden="false" customHeight="false" outlineLevel="0" collapsed="false"/>
    <row r="716" customFormat="false" ht="12.75" hidden="false" customHeight="false" outlineLevel="0" collapsed="false"/>
    <row r="717" customFormat="false" ht="12.75" hidden="false" customHeight="false" outlineLevel="0" collapsed="false"/>
    <row r="718" customFormat="false" ht="12.75" hidden="false" customHeight="false" outlineLevel="0" collapsed="false"/>
    <row r="719" customFormat="false" ht="12.75" hidden="false" customHeight="false" outlineLevel="0" collapsed="false"/>
    <row r="720" customFormat="false" ht="12.75" hidden="false" customHeight="false" outlineLevel="0" collapsed="false"/>
    <row r="721" customFormat="false" ht="12.75" hidden="false" customHeight="false" outlineLevel="0" collapsed="false"/>
    <row r="722" customFormat="false" ht="12.75" hidden="false" customHeight="false" outlineLevel="0" collapsed="false"/>
    <row r="723" customFormat="false" ht="12.75" hidden="false" customHeight="false" outlineLevel="0" collapsed="false"/>
    <row r="724" customFormat="false" ht="12.75" hidden="false" customHeight="false" outlineLevel="0" collapsed="false"/>
    <row r="725" customFormat="false" ht="12.75" hidden="false" customHeight="false" outlineLevel="0" collapsed="false"/>
    <row r="726" customFormat="false" ht="12.75" hidden="false" customHeight="false" outlineLevel="0" collapsed="false"/>
    <row r="727" customFormat="false" ht="12.75" hidden="false" customHeight="false" outlineLevel="0" collapsed="false"/>
    <row r="728" customFormat="false" ht="12.75" hidden="false" customHeight="false" outlineLevel="0" collapsed="false"/>
    <row r="729" customFormat="false" ht="12.75" hidden="false" customHeight="false" outlineLevel="0" collapsed="false"/>
    <row r="730" customFormat="false" ht="12.75" hidden="false" customHeight="false" outlineLevel="0" collapsed="false"/>
    <row r="731" customFormat="false" ht="12.75" hidden="false" customHeight="false" outlineLevel="0" collapsed="false"/>
    <row r="732" customFormat="false" ht="12.75" hidden="false" customHeight="false" outlineLevel="0" collapsed="false"/>
    <row r="733" customFormat="false" ht="12.75" hidden="false" customHeight="false" outlineLevel="0" collapsed="false"/>
    <row r="734" customFormat="false" ht="12.75" hidden="false" customHeight="false" outlineLevel="0" collapsed="false"/>
    <row r="735" customFormat="false" ht="12.75" hidden="false" customHeight="false" outlineLevel="0" collapsed="false"/>
    <row r="736" customFormat="false" ht="12.75" hidden="false" customHeight="false" outlineLevel="0" collapsed="false"/>
    <row r="737" customFormat="false" ht="12.75" hidden="false" customHeight="false" outlineLevel="0" collapsed="false"/>
    <row r="738" customFormat="false" ht="12.75" hidden="false" customHeight="false" outlineLevel="0" collapsed="false"/>
    <row r="739" customFormat="false" ht="12.75" hidden="false" customHeight="false" outlineLevel="0" collapsed="false"/>
    <row r="740" customFormat="false" ht="12.75" hidden="false" customHeight="false" outlineLevel="0" collapsed="false"/>
    <row r="741" customFormat="false" ht="12.75" hidden="false" customHeight="false" outlineLevel="0" collapsed="false"/>
    <row r="742" customFormat="false" ht="12.75" hidden="false" customHeight="false" outlineLevel="0" collapsed="false"/>
    <row r="743" customFormat="false" ht="12.75" hidden="false" customHeight="false" outlineLevel="0" collapsed="false"/>
    <row r="744" customFormat="false" ht="12.75" hidden="false" customHeight="false" outlineLevel="0" collapsed="false"/>
    <row r="745" customFormat="false" ht="12.75" hidden="false" customHeight="false" outlineLevel="0" collapsed="false"/>
    <row r="746" customFormat="false" ht="12.75" hidden="false" customHeight="false" outlineLevel="0" collapsed="false"/>
    <row r="747" customFormat="false" ht="12.75" hidden="false" customHeight="false" outlineLevel="0" collapsed="false"/>
    <row r="748" customFormat="false" ht="12.75" hidden="false" customHeight="false" outlineLevel="0" collapsed="false"/>
    <row r="749" customFormat="false" ht="12.75" hidden="false" customHeight="false" outlineLevel="0" collapsed="false"/>
    <row r="750" customFormat="false" ht="12.75" hidden="false" customHeight="false" outlineLevel="0" collapsed="false"/>
    <row r="751" customFormat="false" ht="12.75" hidden="false" customHeight="false" outlineLevel="0" collapsed="false"/>
    <row r="752" customFormat="false" ht="12.75" hidden="false" customHeight="false" outlineLevel="0" collapsed="false"/>
    <row r="753" customFormat="false" ht="12.75" hidden="false" customHeight="false" outlineLevel="0" collapsed="false"/>
    <row r="754" customFormat="false" ht="12.75" hidden="false" customHeight="false" outlineLevel="0" collapsed="false"/>
    <row r="755" customFormat="false" ht="12.75" hidden="false" customHeight="false" outlineLevel="0" collapsed="false"/>
    <row r="756" customFormat="false" ht="12.75" hidden="false" customHeight="false" outlineLevel="0" collapsed="false"/>
    <row r="757" customFormat="false" ht="12.75" hidden="false" customHeight="false" outlineLevel="0" collapsed="false"/>
    <row r="758" customFormat="false" ht="12.75" hidden="false" customHeight="false" outlineLevel="0" collapsed="false"/>
    <row r="759" customFormat="false" ht="12.75" hidden="false" customHeight="false" outlineLevel="0" collapsed="false"/>
    <row r="760" customFormat="false" ht="12.75" hidden="false" customHeight="false" outlineLevel="0" collapsed="false"/>
    <row r="761" customFormat="false" ht="12.75" hidden="false" customHeight="false" outlineLevel="0" collapsed="false"/>
    <row r="762" customFormat="false" ht="12.75" hidden="false" customHeight="false" outlineLevel="0" collapsed="false"/>
    <row r="763" customFormat="false" ht="12.75" hidden="false" customHeight="false" outlineLevel="0" collapsed="false"/>
    <row r="764" customFormat="false" ht="12.75" hidden="false" customHeight="false" outlineLevel="0" collapsed="false"/>
    <row r="765" customFormat="false" ht="12.75" hidden="false" customHeight="false" outlineLevel="0" collapsed="false"/>
    <row r="766" customFormat="false" ht="12.75" hidden="false" customHeight="false" outlineLevel="0" collapsed="false"/>
    <row r="767" customFormat="false" ht="12.75" hidden="false" customHeight="false" outlineLevel="0" collapsed="false"/>
    <row r="768" customFormat="false" ht="12.75" hidden="false" customHeight="false" outlineLevel="0" collapsed="false"/>
    <row r="769" customFormat="false" ht="12.75" hidden="false" customHeight="false" outlineLevel="0" collapsed="false"/>
    <row r="770" customFormat="false" ht="12.75" hidden="false" customHeight="false" outlineLevel="0" collapsed="false"/>
    <row r="771" customFormat="false" ht="12.75" hidden="false" customHeight="false" outlineLevel="0" collapsed="false"/>
    <row r="772" customFormat="false" ht="12.75" hidden="false" customHeight="false" outlineLevel="0" collapsed="false"/>
    <row r="773" customFormat="false" ht="12.75" hidden="false" customHeight="false" outlineLevel="0" collapsed="false"/>
    <row r="774" customFormat="false" ht="12.75" hidden="false" customHeight="false" outlineLevel="0" collapsed="false"/>
    <row r="775" customFormat="false" ht="12.75" hidden="false" customHeight="false" outlineLevel="0" collapsed="false"/>
    <row r="776" customFormat="false" ht="12.75" hidden="false" customHeight="false" outlineLevel="0" collapsed="false"/>
    <row r="777" customFormat="false" ht="12.75" hidden="false" customHeight="false" outlineLevel="0" collapsed="false"/>
    <row r="778" customFormat="false" ht="12.75" hidden="false" customHeight="false" outlineLevel="0" collapsed="false"/>
    <row r="779" customFormat="false" ht="12.75" hidden="false" customHeight="false" outlineLevel="0" collapsed="false"/>
    <row r="780" customFormat="false" ht="12.75" hidden="false" customHeight="false" outlineLevel="0" collapsed="false"/>
    <row r="781" customFormat="false" ht="12.75" hidden="false" customHeight="false" outlineLevel="0" collapsed="false"/>
    <row r="782" customFormat="false" ht="12.75" hidden="false" customHeight="false" outlineLevel="0" collapsed="false"/>
    <row r="783" customFormat="false" ht="12.75" hidden="false" customHeight="false" outlineLevel="0" collapsed="false"/>
    <row r="784" customFormat="false" ht="12.75" hidden="false" customHeight="false" outlineLevel="0" collapsed="false"/>
    <row r="785" customFormat="false" ht="12.75" hidden="false" customHeight="false" outlineLevel="0" collapsed="false"/>
    <row r="786" customFormat="false" ht="12.75" hidden="false" customHeight="false" outlineLevel="0" collapsed="false"/>
    <row r="787" customFormat="false" ht="12.75" hidden="false" customHeight="false" outlineLevel="0" collapsed="false"/>
    <row r="788" customFormat="false" ht="12.75" hidden="false" customHeight="false" outlineLevel="0" collapsed="false"/>
    <row r="789" customFormat="false" ht="12.75" hidden="false" customHeight="false" outlineLevel="0" collapsed="false"/>
    <row r="790" customFormat="false" ht="12.75" hidden="false" customHeight="false" outlineLevel="0" collapsed="false"/>
    <row r="791" customFormat="false" ht="12.75" hidden="false" customHeight="false" outlineLevel="0" collapsed="false"/>
    <row r="792" customFormat="false" ht="12.75" hidden="false" customHeight="false" outlineLevel="0" collapsed="false"/>
    <row r="793" customFormat="false" ht="12.75" hidden="false" customHeight="false" outlineLevel="0" collapsed="false"/>
    <row r="794" customFormat="false" ht="12.75" hidden="false" customHeight="false" outlineLevel="0" collapsed="false"/>
    <row r="795" customFormat="false" ht="12.75" hidden="false" customHeight="false" outlineLevel="0" collapsed="false"/>
    <row r="796" customFormat="false" ht="12.75" hidden="false" customHeight="false" outlineLevel="0" collapsed="false"/>
    <row r="797" customFormat="false" ht="12.75" hidden="false" customHeight="false" outlineLevel="0" collapsed="false"/>
    <row r="798" customFormat="false" ht="12.75" hidden="false" customHeight="false" outlineLevel="0" collapsed="false"/>
    <row r="799" customFormat="false" ht="12.75" hidden="false" customHeight="false" outlineLevel="0" collapsed="false"/>
    <row r="800" customFormat="false" ht="12.75" hidden="false" customHeight="false" outlineLevel="0" collapsed="false"/>
    <row r="801" customFormat="false" ht="12.75" hidden="false" customHeight="false" outlineLevel="0" collapsed="false"/>
    <row r="802" customFormat="false" ht="12.75" hidden="false" customHeight="false" outlineLevel="0" collapsed="false"/>
    <row r="803" customFormat="false" ht="12.75" hidden="false" customHeight="false" outlineLevel="0" collapsed="false"/>
    <row r="804" customFormat="false" ht="12.75" hidden="false" customHeight="false" outlineLevel="0" collapsed="false"/>
    <row r="805" customFormat="false" ht="12.75" hidden="false" customHeight="false" outlineLevel="0" collapsed="false"/>
    <row r="806" customFormat="false" ht="12.75" hidden="false" customHeight="false" outlineLevel="0" collapsed="false"/>
    <row r="807" customFormat="false" ht="12.75" hidden="false" customHeight="false" outlineLevel="0" collapsed="false"/>
    <row r="808" customFormat="false" ht="12.75" hidden="false" customHeight="false" outlineLevel="0" collapsed="false"/>
    <row r="809" customFormat="false" ht="12.75" hidden="false" customHeight="false" outlineLevel="0" collapsed="false"/>
    <row r="810" customFormat="false" ht="12.75" hidden="false" customHeight="false" outlineLevel="0" collapsed="false"/>
    <row r="811" customFormat="false" ht="12.75" hidden="false" customHeight="false" outlineLevel="0" collapsed="false"/>
    <row r="812" customFormat="false" ht="12.75" hidden="false" customHeight="false" outlineLevel="0" collapsed="false"/>
    <row r="813" customFormat="false" ht="12.75" hidden="false" customHeight="false" outlineLevel="0" collapsed="false"/>
    <row r="814" customFormat="false" ht="12.75" hidden="false" customHeight="false" outlineLevel="0" collapsed="false"/>
    <row r="815" customFormat="false" ht="12.75" hidden="false" customHeight="false" outlineLevel="0" collapsed="false"/>
    <row r="816" customFormat="false" ht="12.75" hidden="false" customHeight="false" outlineLevel="0" collapsed="false"/>
    <row r="817" customFormat="false" ht="12.75" hidden="false" customHeight="false" outlineLevel="0" collapsed="false"/>
    <row r="818" customFormat="false" ht="12.75" hidden="false" customHeight="false" outlineLevel="0" collapsed="false"/>
    <row r="819" customFormat="false" ht="12.75" hidden="false" customHeight="false" outlineLevel="0" collapsed="false"/>
    <row r="820" customFormat="false" ht="12.75" hidden="false" customHeight="false" outlineLevel="0" collapsed="false"/>
    <row r="821" customFormat="false" ht="12.75" hidden="false" customHeight="false" outlineLevel="0" collapsed="false"/>
    <row r="822" customFormat="false" ht="12.75" hidden="false" customHeight="false" outlineLevel="0" collapsed="false"/>
    <row r="823" customFormat="false" ht="12.75" hidden="false" customHeight="false" outlineLevel="0" collapsed="false"/>
    <row r="824" customFormat="false" ht="12.75" hidden="false" customHeight="false" outlineLevel="0" collapsed="false"/>
    <row r="825" customFormat="false" ht="12.75" hidden="false" customHeight="false" outlineLevel="0" collapsed="false"/>
    <row r="826" customFormat="false" ht="12.75" hidden="false" customHeight="false" outlineLevel="0" collapsed="false"/>
    <row r="827" customFormat="false" ht="12.75" hidden="false" customHeight="false" outlineLevel="0" collapsed="false"/>
    <row r="828" customFormat="false" ht="12.75" hidden="false" customHeight="false" outlineLevel="0" collapsed="false"/>
    <row r="829" customFormat="false" ht="12.75" hidden="false" customHeight="false" outlineLevel="0" collapsed="false"/>
    <row r="830" customFormat="false" ht="12.75" hidden="false" customHeight="false" outlineLevel="0" collapsed="false"/>
    <row r="831" customFormat="false" ht="12.75" hidden="false" customHeight="false" outlineLevel="0" collapsed="false"/>
    <row r="832" customFormat="false" ht="12.75" hidden="false" customHeight="false" outlineLevel="0" collapsed="false"/>
    <row r="833" customFormat="false" ht="12.75" hidden="false" customHeight="false" outlineLevel="0" collapsed="false"/>
    <row r="834" customFormat="false" ht="12.75" hidden="false" customHeight="false" outlineLevel="0" collapsed="false"/>
    <row r="835" customFormat="false" ht="12.75" hidden="false" customHeight="false" outlineLevel="0" collapsed="false"/>
    <row r="836" customFormat="false" ht="12.75" hidden="false" customHeight="false" outlineLevel="0" collapsed="false"/>
    <row r="837" customFormat="false" ht="12.75" hidden="false" customHeight="false" outlineLevel="0" collapsed="false"/>
    <row r="838" customFormat="false" ht="12.75" hidden="false" customHeight="false" outlineLevel="0" collapsed="false"/>
    <row r="839" customFormat="false" ht="12.75" hidden="false" customHeight="false" outlineLevel="0" collapsed="false"/>
    <row r="840" customFormat="false" ht="12.75" hidden="false" customHeight="false" outlineLevel="0" collapsed="false"/>
    <row r="841" customFormat="false" ht="12.75" hidden="false" customHeight="false" outlineLevel="0" collapsed="false"/>
    <row r="842" customFormat="false" ht="12.75" hidden="false" customHeight="false" outlineLevel="0" collapsed="false"/>
    <row r="843" customFormat="false" ht="12.75" hidden="false" customHeight="false" outlineLevel="0" collapsed="false"/>
    <row r="844" customFormat="false" ht="12.75" hidden="false" customHeight="false" outlineLevel="0" collapsed="false"/>
    <row r="845" customFormat="false" ht="12.75" hidden="false" customHeight="false" outlineLevel="0" collapsed="false"/>
    <row r="846" customFormat="false" ht="12.75" hidden="false" customHeight="false" outlineLevel="0" collapsed="false"/>
    <row r="847" customFormat="false" ht="12.75" hidden="false" customHeight="false" outlineLevel="0" collapsed="false"/>
    <row r="848" customFormat="false" ht="12.75" hidden="false" customHeight="false" outlineLevel="0" collapsed="false"/>
    <row r="849" customFormat="false" ht="12.75" hidden="false" customHeight="false" outlineLevel="0" collapsed="false"/>
    <row r="850" customFormat="false" ht="12.75" hidden="false" customHeight="false" outlineLevel="0" collapsed="false"/>
    <row r="851" customFormat="false" ht="12.75" hidden="false" customHeight="false" outlineLevel="0" collapsed="false"/>
    <row r="852" customFormat="false" ht="12.75" hidden="false" customHeight="false" outlineLevel="0" collapsed="false"/>
    <row r="853" customFormat="false" ht="12.75" hidden="false" customHeight="false" outlineLevel="0" collapsed="false"/>
    <row r="854" customFormat="false" ht="12.75" hidden="false" customHeight="false" outlineLevel="0" collapsed="false"/>
    <row r="855" customFormat="false" ht="12.75" hidden="false" customHeight="false" outlineLevel="0" collapsed="false"/>
    <row r="856" customFormat="false" ht="12.75" hidden="false" customHeight="false" outlineLevel="0" collapsed="false"/>
    <row r="857" customFormat="false" ht="12.75" hidden="false" customHeight="false" outlineLevel="0" collapsed="false"/>
    <row r="858" customFormat="false" ht="12.75" hidden="false" customHeight="false" outlineLevel="0" collapsed="false"/>
    <row r="859" customFormat="false" ht="12.75" hidden="false" customHeight="false" outlineLevel="0" collapsed="false"/>
    <row r="860" customFormat="false" ht="12.75" hidden="false" customHeight="false" outlineLevel="0" collapsed="false"/>
    <row r="861" customFormat="false" ht="12.75" hidden="false" customHeight="false" outlineLevel="0" collapsed="false"/>
    <row r="862" customFormat="false" ht="12.75" hidden="false" customHeight="false" outlineLevel="0" collapsed="false"/>
    <row r="863" customFormat="false" ht="12.75" hidden="false" customHeight="false" outlineLevel="0" collapsed="false"/>
    <row r="864" customFormat="false" ht="12.75" hidden="false" customHeight="false" outlineLevel="0" collapsed="false"/>
    <row r="865" customFormat="false" ht="12.75" hidden="false" customHeight="false" outlineLevel="0" collapsed="false"/>
    <row r="866" customFormat="false" ht="12.75" hidden="false" customHeight="false" outlineLevel="0" collapsed="false"/>
    <row r="867" customFormat="false" ht="12.75" hidden="false" customHeight="false" outlineLevel="0" collapsed="false"/>
    <row r="868" customFormat="false" ht="12.75" hidden="false" customHeight="false" outlineLevel="0" collapsed="false"/>
    <row r="869" customFormat="false" ht="12.75" hidden="false" customHeight="false" outlineLevel="0" collapsed="false"/>
    <row r="870" customFormat="false" ht="12.75" hidden="false" customHeight="false" outlineLevel="0" collapsed="false"/>
    <row r="871" customFormat="false" ht="12.75" hidden="false" customHeight="false" outlineLevel="0" collapsed="false"/>
    <row r="872" customFormat="false" ht="12.75" hidden="false" customHeight="false" outlineLevel="0" collapsed="false"/>
    <row r="873" customFormat="false" ht="12.75" hidden="false" customHeight="false" outlineLevel="0" collapsed="false"/>
    <row r="874" customFormat="false" ht="12.75" hidden="false" customHeight="false" outlineLevel="0" collapsed="false"/>
    <row r="875" customFormat="false" ht="12.75" hidden="false" customHeight="false" outlineLevel="0" collapsed="false"/>
    <row r="876" customFormat="false" ht="12.75" hidden="false" customHeight="false" outlineLevel="0" collapsed="false"/>
    <row r="877" customFormat="false" ht="12.75" hidden="false" customHeight="false" outlineLevel="0" collapsed="false"/>
    <row r="878" customFormat="false" ht="12.75" hidden="false" customHeight="false" outlineLevel="0" collapsed="false"/>
    <row r="879" customFormat="false" ht="12.75" hidden="false" customHeight="false" outlineLevel="0" collapsed="false"/>
    <row r="880" customFormat="false" ht="12.75" hidden="false" customHeight="false" outlineLevel="0" collapsed="false"/>
    <row r="881" customFormat="false" ht="12.75" hidden="false" customHeight="false" outlineLevel="0" collapsed="false"/>
    <row r="882" customFormat="false" ht="12.75" hidden="false" customHeight="false" outlineLevel="0" collapsed="false"/>
    <row r="883" customFormat="false" ht="12.75" hidden="false" customHeight="false" outlineLevel="0" collapsed="false"/>
    <row r="884" customFormat="false" ht="12.75" hidden="false" customHeight="false" outlineLevel="0" collapsed="false"/>
    <row r="885" customFormat="false" ht="12.75" hidden="false" customHeight="false" outlineLevel="0" collapsed="false"/>
    <row r="886" customFormat="false" ht="12.75" hidden="false" customHeight="false" outlineLevel="0" collapsed="false"/>
    <row r="887" customFormat="false" ht="12.75" hidden="false" customHeight="false" outlineLevel="0" collapsed="false"/>
    <row r="888" customFormat="false" ht="12.75" hidden="false" customHeight="false" outlineLevel="0" collapsed="false"/>
    <row r="889" customFormat="false" ht="12.75" hidden="false" customHeight="false" outlineLevel="0" collapsed="false"/>
    <row r="890" customFormat="false" ht="12.75" hidden="false" customHeight="false" outlineLevel="0" collapsed="false"/>
    <row r="891" customFormat="false" ht="12.75" hidden="false" customHeight="false" outlineLevel="0" collapsed="false"/>
    <row r="892" customFormat="false" ht="12.75" hidden="false" customHeight="false" outlineLevel="0" collapsed="false"/>
    <row r="893" customFormat="false" ht="12.75" hidden="false" customHeight="false" outlineLevel="0" collapsed="false"/>
    <row r="894" customFormat="false" ht="12.75" hidden="false" customHeight="false" outlineLevel="0" collapsed="false"/>
    <row r="895" customFormat="false" ht="12.75" hidden="false" customHeight="false" outlineLevel="0" collapsed="false"/>
    <row r="896" customFormat="false" ht="12.75" hidden="false" customHeight="false" outlineLevel="0" collapsed="false"/>
    <row r="897" customFormat="false" ht="12.75" hidden="false" customHeight="false" outlineLevel="0" collapsed="false"/>
    <row r="898" customFormat="false" ht="12.75" hidden="false" customHeight="false" outlineLevel="0" collapsed="false"/>
    <row r="899" customFormat="false" ht="12.75" hidden="false" customHeight="false" outlineLevel="0" collapsed="false"/>
    <row r="900" customFormat="false" ht="12.75" hidden="false" customHeight="false" outlineLevel="0" collapsed="false"/>
    <row r="901" customFormat="false" ht="12.75" hidden="false" customHeight="false" outlineLevel="0" collapsed="false"/>
    <row r="902" customFormat="false" ht="12.75" hidden="false" customHeight="false" outlineLevel="0" collapsed="false"/>
    <row r="903" customFormat="false" ht="12.75" hidden="false" customHeight="false" outlineLevel="0" collapsed="false"/>
    <row r="904" customFormat="false" ht="12.75" hidden="false" customHeight="false" outlineLevel="0" collapsed="false"/>
    <row r="905" customFormat="false" ht="12.75" hidden="false" customHeight="false" outlineLevel="0" collapsed="false"/>
    <row r="906" customFormat="false" ht="12.75" hidden="false" customHeight="false" outlineLevel="0" collapsed="false"/>
    <row r="907" customFormat="false" ht="12.75" hidden="false" customHeight="false" outlineLevel="0" collapsed="false"/>
    <row r="908" customFormat="false" ht="12.75" hidden="false" customHeight="false" outlineLevel="0" collapsed="false"/>
    <row r="909" customFormat="false" ht="12.75" hidden="false" customHeight="false" outlineLevel="0" collapsed="false"/>
    <row r="910" customFormat="false" ht="12.75" hidden="false" customHeight="false" outlineLevel="0" collapsed="false"/>
    <row r="911" customFormat="false" ht="12.75" hidden="false" customHeight="false" outlineLevel="0" collapsed="false"/>
    <row r="912" customFormat="false" ht="12.75" hidden="false" customHeight="false" outlineLevel="0" collapsed="false"/>
    <row r="913" customFormat="false" ht="12.75" hidden="false" customHeight="false" outlineLevel="0" collapsed="false"/>
    <row r="914" customFormat="false" ht="12.75" hidden="false" customHeight="false" outlineLevel="0" collapsed="false"/>
    <row r="915" customFormat="false" ht="12.75" hidden="false" customHeight="false" outlineLevel="0" collapsed="false"/>
    <row r="916" customFormat="false" ht="12.75" hidden="false" customHeight="false" outlineLevel="0" collapsed="false"/>
    <row r="917" customFormat="false" ht="12.75" hidden="false" customHeight="false" outlineLevel="0" collapsed="false"/>
    <row r="918" customFormat="false" ht="12.75" hidden="false" customHeight="false" outlineLevel="0" collapsed="false"/>
    <row r="919" customFormat="false" ht="12.75" hidden="false" customHeight="false" outlineLevel="0" collapsed="false"/>
    <row r="920" customFormat="false" ht="12.75" hidden="false" customHeight="false" outlineLevel="0" collapsed="false"/>
    <row r="921" customFormat="false" ht="12.75" hidden="false" customHeight="false" outlineLevel="0" collapsed="false"/>
    <row r="922" customFormat="false" ht="12.75" hidden="false" customHeight="false" outlineLevel="0" collapsed="false"/>
    <row r="923" customFormat="false" ht="12.75" hidden="false" customHeight="false" outlineLevel="0" collapsed="false"/>
    <row r="924" customFormat="false" ht="12.75" hidden="false" customHeight="false" outlineLevel="0" collapsed="false"/>
    <row r="925" customFormat="false" ht="12.75" hidden="false" customHeight="false" outlineLevel="0" collapsed="false"/>
    <row r="926" customFormat="false" ht="12.75" hidden="false" customHeight="false" outlineLevel="0" collapsed="false"/>
    <row r="927" customFormat="false" ht="12.75" hidden="false" customHeight="false" outlineLevel="0" collapsed="false"/>
    <row r="928" customFormat="false" ht="12.75" hidden="false" customHeight="false" outlineLevel="0" collapsed="false"/>
    <row r="929" customFormat="false" ht="12.75" hidden="false" customHeight="false" outlineLevel="0" collapsed="false"/>
    <row r="930" customFormat="false" ht="12.75" hidden="false" customHeight="false" outlineLevel="0" collapsed="false"/>
    <row r="931" customFormat="false" ht="12.75" hidden="false" customHeight="false" outlineLevel="0" collapsed="false"/>
    <row r="932" customFormat="false" ht="12.75" hidden="false" customHeight="false" outlineLevel="0" collapsed="false"/>
    <row r="933" customFormat="false" ht="12.75" hidden="false" customHeight="false" outlineLevel="0" collapsed="false"/>
    <row r="934" customFormat="false" ht="12.75" hidden="false" customHeight="false" outlineLevel="0" collapsed="false"/>
    <row r="935" customFormat="false" ht="12.75" hidden="false" customHeight="false" outlineLevel="0" collapsed="false"/>
    <row r="936" customFormat="false" ht="12.75" hidden="false" customHeight="false" outlineLevel="0" collapsed="false"/>
    <row r="937" customFormat="false" ht="12.75" hidden="false" customHeight="false" outlineLevel="0" collapsed="false"/>
    <row r="938" customFormat="false" ht="12.75" hidden="false" customHeight="false" outlineLevel="0" collapsed="false"/>
    <row r="939" customFormat="false" ht="12.75" hidden="false" customHeight="false" outlineLevel="0" collapsed="false"/>
    <row r="940" customFormat="false" ht="12.75" hidden="false" customHeight="false" outlineLevel="0" collapsed="false"/>
    <row r="941" customFormat="false" ht="12.75" hidden="false" customHeight="false" outlineLevel="0" collapsed="false"/>
    <row r="942" customFormat="false" ht="12.75" hidden="false" customHeight="false" outlineLevel="0" collapsed="false"/>
    <row r="943" customFormat="false" ht="12.75" hidden="false" customHeight="false" outlineLevel="0" collapsed="false"/>
    <row r="944" customFormat="false" ht="12.75" hidden="false" customHeight="false" outlineLevel="0" collapsed="false"/>
    <row r="945" customFormat="false" ht="12.75" hidden="false" customHeight="false" outlineLevel="0" collapsed="false"/>
    <row r="946" customFormat="false" ht="12.75" hidden="false" customHeight="false" outlineLevel="0" collapsed="false"/>
    <row r="947" customFormat="false" ht="12.75" hidden="false" customHeight="false" outlineLevel="0" collapsed="false"/>
    <row r="948" customFormat="false" ht="12.75" hidden="false" customHeight="false" outlineLevel="0" collapsed="false"/>
    <row r="949" customFormat="false" ht="12.75" hidden="false" customHeight="false" outlineLevel="0" collapsed="false"/>
    <row r="950" customFormat="false" ht="12.75" hidden="false" customHeight="false" outlineLevel="0" collapsed="false"/>
    <row r="951" customFormat="false" ht="12.75" hidden="false" customHeight="false" outlineLevel="0" collapsed="false"/>
    <row r="952" customFormat="false" ht="12.75" hidden="false" customHeight="false" outlineLevel="0" collapsed="false"/>
    <row r="953" customFormat="false" ht="12.75" hidden="false" customHeight="false" outlineLevel="0" collapsed="false"/>
    <row r="954" customFormat="false" ht="12.75" hidden="false" customHeight="false" outlineLevel="0" collapsed="false"/>
    <row r="955" customFormat="false" ht="12.75" hidden="false" customHeight="false" outlineLevel="0" collapsed="false"/>
    <row r="956" customFormat="false" ht="12.75" hidden="false" customHeight="false" outlineLevel="0" collapsed="false"/>
    <row r="957" customFormat="false" ht="12.75" hidden="false" customHeight="false" outlineLevel="0" collapsed="false"/>
    <row r="958" customFormat="false" ht="12.75" hidden="false" customHeight="false" outlineLevel="0" collapsed="false"/>
    <row r="959" customFormat="false" ht="12.75" hidden="false" customHeight="false" outlineLevel="0" collapsed="false"/>
    <row r="960" customFormat="false" ht="12.75" hidden="false" customHeight="false" outlineLevel="0" collapsed="false"/>
    <row r="961" customFormat="false" ht="12.75" hidden="false" customHeight="false" outlineLevel="0" collapsed="false"/>
    <row r="962" customFormat="false" ht="12.75" hidden="false" customHeight="false" outlineLevel="0" collapsed="false"/>
    <row r="963" customFormat="false" ht="12.75" hidden="false" customHeight="false" outlineLevel="0" collapsed="false"/>
    <row r="964" customFormat="false" ht="12.75" hidden="false" customHeight="false" outlineLevel="0" collapsed="false"/>
    <row r="965" customFormat="false" ht="12.75" hidden="false" customHeight="false" outlineLevel="0" collapsed="false"/>
    <row r="966" customFormat="false" ht="12.75" hidden="false" customHeight="false" outlineLevel="0" collapsed="false"/>
    <row r="967" customFormat="false" ht="12.75" hidden="false" customHeight="false" outlineLevel="0" collapsed="false"/>
    <row r="968" customFormat="false" ht="12.75" hidden="false" customHeight="false" outlineLevel="0" collapsed="false"/>
    <row r="969" customFormat="false" ht="12.75" hidden="false" customHeight="false" outlineLevel="0" collapsed="false"/>
    <row r="970" customFormat="false" ht="12.75" hidden="false" customHeight="false" outlineLevel="0" collapsed="false"/>
    <row r="971" customFormat="false" ht="12.75" hidden="false" customHeight="false" outlineLevel="0" collapsed="false"/>
    <row r="972" customFormat="false" ht="12.75" hidden="false" customHeight="false" outlineLevel="0" collapsed="false"/>
    <row r="973" customFormat="false" ht="12.75" hidden="false" customHeight="false" outlineLevel="0" collapsed="false"/>
    <row r="974" customFormat="false" ht="12.75" hidden="false" customHeight="false" outlineLevel="0" collapsed="false"/>
    <row r="975" customFormat="false" ht="12.75" hidden="false" customHeight="false" outlineLevel="0" collapsed="false"/>
    <row r="976" customFormat="false" ht="12.75" hidden="false" customHeight="false" outlineLevel="0" collapsed="false"/>
    <row r="977" customFormat="false" ht="12.75" hidden="false" customHeight="false" outlineLevel="0" collapsed="false"/>
    <row r="978" customFormat="false" ht="12.75" hidden="false" customHeight="false" outlineLevel="0" collapsed="false"/>
    <row r="979" customFormat="false" ht="12.75" hidden="false" customHeight="false" outlineLevel="0" collapsed="false"/>
    <row r="980" customFormat="false" ht="12.75" hidden="false" customHeight="false" outlineLevel="0" collapsed="false"/>
    <row r="981" customFormat="false" ht="12.75" hidden="false" customHeight="false" outlineLevel="0" collapsed="false"/>
    <row r="982" customFormat="false" ht="12.75" hidden="false" customHeight="false" outlineLevel="0" collapsed="false"/>
    <row r="983" customFormat="false" ht="12.75" hidden="false" customHeight="false" outlineLevel="0" collapsed="false"/>
    <row r="984" customFormat="false" ht="12.75" hidden="false" customHeight="false" outlineLevel="0" collapsed="false"/>
    <row r="985" customFormat="false" ht="12.75" hidden="false" customHeight="false" outlineLevel="0" collapsed="false"/>
    <row r="986" customFormat="false" ht="12.75" hidden="false" customHeight="false" outlineLevel="0" collapsed="false"/>
    <row r="987" customFormat="false" ht="12.75" hidden="false" customHeight="false" outlineLevel="0" collapsed="false"/>
    <row r="988" customFormat="false" ht="12.75" hidden="false" customHeight="false" outlineLevel="0" collapsed="false"/>
    <row r="989" customFormat="false" ht="12.75" hidden="false" customHeight="false" outlineLevel="0" collapsed="false"/>
    <row r="990" customFormat="false" ht="12.75" hidden="false" customHeight="false" outlineLevel="0" collapsed="false"/>
    <row r="991" customFormat="false" ht="12.75" hidden="false" customHeight="false" outlineLevel="0" collapsed="false"/>
    <row r="992" customFormat="false" ht="12.75" hidden="false" customHeight="false" outlineLevel="0" collapsed="false"/>
    <row r="993" customFormat="false" ht="12.75" hidden="false" customHeight="false" outlineLevel="0" collapsed="false"/>
    <row r="994" customFormat="false" ht="12.75" hidden="false" customHeight="false" outlineLevel="0" collapsed="false"/>
    <row r="995" customFormat="false" ht="12.75" hidden="false" customHeight="false" outlineLevel="0" collapsed="false"/>
    <row r="996" customFormat="false" ht="12.75" hidden="false" customHeight="false" outlineLevel="0" collapsed="false"/>
  </sheetData>
  <conditionalFormatting sqref="H1:H996">
    <cfRule type="cellIs" priority="2" operator="equal" aboveAverage="0" equalAverage="0" bottom="0" percent="0" rank="0" text="" dxfId="3">
      <formula>"TRUE"</formula>
    </cfRule>
  </conditionalFormatting>
  <conditionalFormatting sqref="I1:I996">
    <cfRule type="cellIs" priority="3" operator="lessThan" aboveAverage="0" equalAverage="0" bottom="0" percent="0" rank="0" text="" dxfId="4">
      <formula>0.4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9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RowHeight="15.75" zeroHeight="false" outlineLevelRow="0" outlineLevelCol="0"/>
  <cols>
    <col collapsed="false" customWidth="true" hidden="false" outlineLevel="0" max="1" min="1" style="1" width="6.15"/>
    <col collapsed="false" customWidth="true" hidden="false" outlineLevel="0" max="2" min="2" style="1" width="20.99"/>
    <col collapsed="false" customWidth="true" hidden="false" outlineLevel="0" max="3" min="3" style="1" width="6.28"/>
    <col collapsed="false" customWidth="true" hidden="false" outlineLevel="0" max="18" min="4" style="1" width="8.42"/>
    <col collapsed="false" customWidth="true" hidden="false" outlineLevel="0" max="19" min="19" style="1" width="10.71"/>
    <col collapsed="false" customWidth="true" hidden="false" outlineLevel="0" max="1025" min="20" style="1" width="14.43"/>
  </cols>
  <sheetData>
    <row r="1" customFormat="false" ht="25.5" hidden="false" customHeight="false" outlineLevel="0" collapsed="false">
      <c r="A1" s="3" t="s">
        <v>0</v>
      </c>
      <c r="B1" s="3" t="s">
        <v>1</v>
      </c>
      <c r="C1" s="4" t="s">
        <v>2</v>
      </c>
      <c r="D1" s="3"/>
      <c r="E1" s="3" t="s">
        <v>3</v>
      </c>
      <c r="F1" s="3" t="s">
        <v>4</v>
      </c>
      <c r="G1" s="23" t="s">
        <v>162</v>
      </c>
      <c r="H1" s="3" t="s">
        <v>111</v>
      </c>
      <c r="I1" s="5" t="s">
        <v>8</v>
      </c>
      <c r="J1" s="4" t="s">
        <v>9</v>
      </c>
      <c r="K1" s="29" t="s">
        <v>10</v>
      </c>
      <c r="L1" s="29" t="s">
        <v>11</v>
      </c>
      <c r="M1" s="29" t="s">
        <v>12</v>
      </c>
      <c r="N1" s="29" t="s">
        <v>13</v>
      </c>
      <c r="O1" s="30" t="s">
        <v>14</v>
      </c>
      <c r="P1" s="30" t="s">
        <v>15</v>
      </c>
      <c r="Q1" s="31" t="s">
        <v>16</v>
      </c>
      <c r="R1" s="31" t="s">
        <v>17</v>
      </c>
      <c r="S1" s="6" t="s">
        <v>18</v>
      </c>
    </row>
    <row r="2" customFormat="false" ht="12.75" hidden="false" customHeight="false" outlineLevel="0" collapsed="false">
      <c r="A2" s="7" t="n">
        <v>0</v>
      </c>
      <c r="B2" s="8" t="s">
        <v>19</v>
      </c>
      <c r="C2" s="9"/>
      <c r="D2" s="10"/>
      <c r="E2" s="10"/>
      <c r="F2" s="10"/>
      <c r="G2" s="10" t="n">
        <v>120</v>
      </c>
      <c r="H2" s="11"/>
      <c r="I2" s="12" t="n">
        <f aca="false">ROUND(SUM(K2:R2)/120,2)</f>
        <v>1</v>
      </c>
      <c r="J2" s="13" t="n">
        <f aca="false">SUM(K2:R2)</f>
        <v>120</v>
      </c>
      <c r="K2" s="32" t="n">
        <v>15</v>
      </c>
      <c r="L2" s="32" t="n">
        <v>15</v>
      </c>
      <c r="M2" s="32" t="n">
        <v>15</v>
      </c>
      <c r="N2" s="32" t="n">
        <v>15</v>
      </c>
      <c r="O2" s="33" t="n">
        <v>15</v>
      </c>
      <c r="P2" s="33" t="n">
        <v>15</v>
      </c>
      <c r="Q2" s="34" t="n">
        <v>15</v>
      </c>
      <c r="R2" s="34" t="n">
        <v>15</v>
      </c>
      <c r="S2" s="6"/>
    </row>
    <row r="3" customFormat="false" ht="12.75" hidden="false" customHeight="false" outlineLevel="0" collapsed="false">
      <c r="A3" s="14" t="n">
        <v>81212</v>
      </c>
      <c r="B3" s="14" t="s">
        <v>112</v>
      </c>
      <c r="C3" s="15" t="n">
        <v>1</v>
      </c>
      <c r="D3" s="19"/>
      <c r="H3" s="35" t="n">
        <f aca="false">AND(I3&gt;=0.7,SUM(Q3:R3)&gt;=20)</f>
        <v>0</v>
      </c>
      <c r="I3" s="12" t="n">
        <f aca="false">ROUND(SUM(K3:R3)/120,2)</f>
        <v>0.1</v>
      </c>
      <c r="J3" s="13" t="n">
        <f aca="false">SUM(K3:R3)</f>
        <v>12</v>
      </c>
      <c r="K3" s="36" t="n">
        <v>2</v>
      </c>
      <c r="L3" s="36" t="n">
        <v>0</v>
      </c>
      <c r="M3" s="36" t="n">
        <v>0</v>
      </c>
      <c r="N3" s="36" t="n">
        <v>0</v>
      </c>
      <c r="O3" s="37" t="n">
        <v>0</v>
      </c>
      <c r="P3" s="37" t="n">
        <v>0</v>
      </c>
      <c r="Q3" s="38" t="n">
        <v>10</v>
      </c>
      <c r="R3" s="38" t="n">
        <v>0</v>
      </c>
      <c r="S3" s="6"/>
    </row>
    <row r="4" customFormat="false" ht="12.75" hidden="false" customHeight="false" outlineLevel="0" collapsed="false">
      <c r="A4" s="14" t="n">
        <v>81303</v>
      </c>
      <c r="B4" s="14" t="s">
        <v>113</v>
      </c>
      <c r="C4" s="15" t="n">
        <v>2</v>
      </c>
      <c r="D4" s="16" t="n">
        <f aca="false">VLOOKUP(E4,rf!$A$1:$C$6,3)</f>
        <v>2</v>
      </c>
      <c r="E4" s="17" t="n">
        <f aca="false">ROUND(F4/120,2)</f>
        <v>0.31</v>
      </c>
      <c r="F4" s="17" t="n">
        <f aca="false">0.65*J4+0.35*G4</f>
        <v>37.05</v>
      </c>
      <c r="G4" s="14" t="n">
        <v>0</v>
      </c>
      <c r="H4" s="35" t="n">
        <f aca="false">AND(I4&gt;=0.7,SUM(Q4:R4)&gt;=20)</f>
        <v>0</v>
      </c>
      <c r="I4" s="12" t="n">
        <f aca="false">ROUND(SUM(K4:R4)/120,2)</f>
        <v>0.48</v>
      </c>
      <c r="J4" s="13" t="n">
        <f aca="false">SUM(K4:R4)</f>
        <v>57</v>
      </c>
      <c r="K4" s="36" t="n">
        <v>8</v>
      </c>
      <c r="L4" s="36" t="n">
        <v>1</v>
      </c>
      <c r="M4" s="36" t="n">
        <v>10</v>
      </c>
      <c r="N4" s="36" t="n">
        <v>8</v>
      </c>
      <c r="O4" s="37" t="n">
        <v>13</v>
      </c>
      <c r="P4" s="37" t="n">
        <v>2</v>
      </c>
      <c r="Q4" s="38" t="n">
        <v>15</v>
      </c>
      <c r="R4" s="38" t="n">
        <v>0</v>
      </c>
      <c r="S4" s="6"/>
    </row>
    <row r="5" customFormat="false" ht="12.75" hidden="false" customHeight="false" outlineLevel="0" collapsed="false">
      <c r="A5" s="14" t="n">
        <v>81492</v>
      </c>
      <c r="B5" s="14" t="s">
        <v>163</v>
      </c>
      <c r="C5" s="15" t="n">
        <v>7</v>
      </c>
      <c r="D5" s="19"/>
      <c r="H5" s="35" t="n">
        <f aca="false">AND(I5&gt;=0.7,SUM(Q5:R5)&gt;=20)</f>
        <v>0</v>
      </c>
      <c r="I5" s="12" t="n">
        <f aca="false">ROUND(SUM(K5:R5)/120,2)</f>
        <v>0.34</v>
      </c>
      <c r="J5" s="13" t="n">
        <f aca="false">SUM(K5:R5)</f>
        <v>41</v>
      </c>
      <c r="K5" s="36" t="n">
        <v>4</v>
      </c>
      <c r="L5" s="36" t="n">
        <v>11</v>
      </c>
      <c r="M5" s="36" t="n">
        <v>0</v>
      </c>
      <c r="N5" s="36" t="n">
        <v>0</v>
      </c>
      <c r="O5" s="37" t="n">
        <v>8</v>
      </c>
      <c r="P5" s="37" t="n">
        <v>3</v>
      </c>
      <c r="Q5" s="38" t="n">
        <v>15</v>
      </c>
      <c r="R5" s="38" t="n">
        <v>0</v>
      </c>
      <c r="S5" s="6" t="s">
        <v>164</v>
      </c>
    </row>
    <row r="6" customFormat="false" ht="12.75" hidden="false" customHeight="false" outlineLevel="0" collapsed="false">
      <c r="A6" s="14" t="n">
        <v>81543</v>
      </c>
      <c r="B6" s="14" t="s">
        <v>165</v>
      </c>
      <c r="C6" s="15" t="n">
        <v>2</v>
      </c>
      <c r="D6" s="19"/>
      <c r="H6" s="35" t="n">
        <f aca="false">AND(I6&gt;=0.7,SUM(Q6:R6)&gt;=20)</f>
        <v>0</v>
      </c>
      <c r="I6" s="12" t="n">
        <f aca="false">ROUND(SUM(K6:R6)/120,2)</f>
        <v>0.29</v>
      </c>
      <c r="J6" s="13" t="n">
        <f aca="false">SUM(K6:R6)</f>
        <v>35</v>
      </c>
      <c r="K6" s="36" t="n">
        <v>6</v>
      </c>
      <c r="L6" s="36" t="n">
        <v>2</v>
      </c>
      <c r="M6" s="36" t="n">
        <v>1</v>
      </c>
      <c r="N6" s="36" t="n">
        <v>3</v>
      </c>
      <c r="O6" s="37" t="n">
        <v>13</v>
      </c>
      <c r="P6" s="37" t="n">
        <v>10</v>
      </c>
      <c r="Q6" s="38" t="n">
        <v>0</v>
      </c>
      <c r="R6" s="38" t="n">
        <v>0</v>
      </c>
      <c r="S6" s="6"/>
    </row>
    <row r="7" customFormat="false" ht="12.75" hidden="false" customHeight="false" outlineLevel="0" collapsed="false">
      <c r="A7" s="14" t="n">
        <v>81556</v>
      </c>
      <c r="B7" s="14" t="s">
        <v>166</v>
      </c>
      <c r="C7" s="15" t="n">
        <v>8</v>
      </c>
      <c r="D7" s="16" t="n">
        <f aca="false">VLOOKUP(E7,rf!$A$1:$C$6,3)</f>
        <v>3</v>
      </c>
      <c r="E7" s="17" t="n">
        <f aca="false">ROUND(F7/120,2)</f>
        <v>0.41</v>
      </c>
      <c r="F7" s="17" t="n">
        <f aca="false">0.65*J7+0.35*G7</f>
        <v>48.85</v>
      </c>
      <c r="G7" s="14" t="n">
        <v>30</v>
      </c>
      <c r="H7" s="35" t="n">
        <f aca="false">AND(I7&gt;=0.7,SUM(Q7:R7)&gt;=20)</f>
        <v>0</v>
      </c>
      <c r="I7" s="12" t="n">
        <f aca="false">ROUND(SUM(K7:R7)/120,2)</f>
        <v>0.49</v>
      </c>
      <c r="J7" s="13" t="n">
        <f aca="false">SUM(K7:R7)</f>
        <v>59</v>
      </c>
      <c r="K7" s="36" t="n">
        <v>11</v>
      </c>
      <c r="L7" s="36" t="n">
        <v>11</v>
      </c>
      <c r="M7" s="36" t="n">
        <v>4</v>
      </c>
      <c r="N7" s="36" t="n">
        <v>6</v>
      </c>
      <c r="O7" s="37" t="n">
        <v>0</v>
      </c>
      <c r="P7" s="37" t="n">
        <v>12</v>
      </c>
      <c r="Q7" s="38" t="n">
        <v>15</v>
      </c>
      <c r="R7" s="38" t="n">
        <v>0</v>
      </c>
      <c r="S7" s="6"/>
    </row>
    <row r="8" customFormat="false" ht="12.75" hidden="false" customHeight="false" outlineLevel="0" collapsed="false">
      <c r="A8" s="14" t="n">
        <v>81594</v>
      </c>
      <c r="B8" s="14" t="s">
        <v>125</v>
      </c>
      <c r="C8" s="15" t="n">
        <v>3</v>
      </c>
      <c r="D8" s="19"/>
      <c r="H8" s="35" t="n">
        <f aca="false">AND(I8&gt;=0.7,SUM(Q8:R8)&gt;=20)</f>
        <v>0</v>
      </c>
      <c r="I8" s="12" t="n">
        <f aca="false">ROUND(SUM(K8:R8)/120,2)</f>
        <v>0.28</v>
      </c>
      <c r="J8" s="13" t="n">
        <f aca="false">SUM(K8:R8)</f>
        <v>33</v>
      </c>
      <c r="K8" s="36" t="n">
        <v>4</v>
      </c>
      <c r="L8" s="36" t="n">
        <v>4</v>
      </c>
      <c r="M8" s="36" t="n">
        <v>4</v>
      </c>
      <c r="N8" s="36" t="n">
        <v>7</v>
      </c>
      <c r="O8" s="37" t="n">
        <v>4</v>
      </c>
      <c r="P8" s="37" t="n">
        <v>0</v>
      </c>
      <c r="Q8" s="38" t="n">
        <v>10</v>
      </c>
      <c r="R8" s="38" t="n">
        <v>0</v>
      </c>
      <c r="S8" s="6"/>
    </row>
    <row r="9" customFormat="false" ht="12.75" hidden="false" customHeight="false" outlineLevel="0" collapsed="false">
      <c r="A9" s="14" t="n">
        <v>81608</v>
      </c>
      <c r="B9" s="14" t="s">
        <v>167</v>
      </c>
      <c r="C9" s="15" t="n">
        <v>3</v>
      </c>
      <c r="D9" s="16" t="n">
        <f aca="false">VLOOKUP(E9,rf!$A$1:$C$6,3)</f>
        <v>3</v>
      </c>
      <c r="E9" s="17" t="n">
        <f aca="false">ROUND(F9/120,2)</f>
        <v>0.53</v>
      </c>
      <c r="F9" s="17" t="n">
        <f aca="false">0.65*J9+0.35*G9</f>
        <v>63.25</v>
      </c>
      <c r="G9" s="14" t="n">
        <v>60</v>
      </c>
      <c r="H9" s="35" t="n">
        <f aca="false">AND(I9&gt;=0.7,SUM(Q9:R9)&gt;=20)</f>
        <v>0</v>
      </c>
      <c r="I9" s="12" t="n">
        <f aca="false">ROUND(SUM(K9:R9)/120,2)</f>
        <v>0.54</v>
      </c>
      <c r="J9" s="13" t="n">
        <f aca="false">SUM(K9:R9)</f>
        <v>65</v>
      </c>
      <c r="K9" s="36" t="n">
        <v>10</v>
      </c>
      <c r="L9" s="36" t="n">
        <v>12</v>
      </c>
      <c r="M9" s="36" t="n">
        <v>4</v>
      </c>
      <c r="N9" s="36" t="n">
        <v>12</v>
      </c>
      <c r="O9" s="37" t="n">
        <v>8</v>
      </c>
      <c r="P9" s="37" t="n">
        <v>4</v>
      </c>
      <c r="Q9" s="38" t="n">
        <v>15</v>
      </c>
      <c r="R9" s="38" t="n">
        <v>0</v>
      </c>
      <c r="S9" s="6"/>
    </row>
    <row r="10" customFormat="false" ht="12.75" hidden="false" customHeight="false" outlineLevel="0" collapsed="false">
      <c r="A10" s="14" t="n">
        <v>81633</v>
      </c>
      <c r="B10" s="14" t="s">
        <v>168</v>
      </c>
      <c r="C10" s="15" t="n">
        <v>6</v>
      </c>
      <c r="D10" s="19"/>
      <c r="H10" s="35" t="n">
        <f aca="false">AND(I10&gt;=0.7,SUM(Q10:R10)&gt;=20)</f>
        <v>0</v>
      </c>
      <c r="I10" s="12" t="n">
        <f aca="false">ROUND(SUM(K10:R10)/120,2)</f>
        <v>0.18</v>
      </c>
      <c r="J10" s="13" t="n">
        <f aca="false">SUM(K10:R10)</f>
        <v>21</v>
      </c>
      <c r="K10" s="36" t="n">
        <v>11</v>
      </c>
      <c r="L10" s="36" t="n">
        <v>0</v>
      </c>
      <c r="M10" s="36" t="n">
        <v>0</v>
      </c>
      <c r="N10" s="36" t="n">
        <v>0</v>
      </c>
      <c r="O10" s="37" t="n">
        <v>7</v>
      </c>
      <c r="P10" s="37" t="n">
        <v>3</v>
      </c>
      <c r="Q10" s="38" t="n">
        <v>0</v>
      </c>
      <c r="R10" s="38" t="n">
        <v>0</v>
      </c>
      <c r="S10" s="6"/>
    </row>
    <row r="11" customFormat="false" ht="12.75" hidden="false" customHeight="false" outlineLevel="0" collapsed="false">
      <c r="A11" s="14" t="n">
        <v>81655</v>
      </c>
      <c r="B11" s="14" t="s">
        <v>169</v>
      </c>
      <c r="C11" s="15" t="n">
        <v>6</v>
      </c>
      <c r="D11" s="19"/>
      <c r="H11" s="35" t="n">
        <f aca="false">AND(I11&gt;=0.7,SUM(Q11:R11)&gt;=20)</f>
        <v>0</v>
      </c>
      <c r="I11" s="12" t="n">
        <f aca="false">ROUND(SUM(K11:R11)/120,2)</f>
        <v>0.04</v>
      </c>
      <c r="J11" s="13" t="n">
        <f aca="false">SUM(K11:R11)</f>
        <v>5</v>
      </c>
      <c r="K11" s="36" t="n">
        <v>4</v>
      </c>
      <c r="L11" s="36" t="n">
        <v>1</v>
      </c>
      <c r="M11" s="36" t="n">
        <v>0</v>
      </c>
      <c r="N11" s="36" t="n">
        <v>0</v>
      </c>
      <c r="O11" s="37" t="n">
        <v>0</v>
      </c>
      <c r="P11" s="37" t="n">
        <v>0</v>
      </c>
      <c r="Q11" s="38" t="n">
        <v>0</v>
      </c>
      <c r="R11" s="38" t="n">
        <v>0</v>
      </c>
      <c r="S11" s="6"/>
    </row>
    <row r="12" customFormat="false" ht="12.75" hidden="false" customHeight="false" outlineLevel="0" collapsed="false">
      <c r="A12" s="14" t="n">
        <v>81684</v>
      </c>
      <c r="B12" s="14" t="s">
        <v>170</v>
      </c>
      <c r="C12" s="15" t="n">
        <v>3</v>
      </c>
      <c r="D12" s="19"/>
      <c r="H12" s="35" t="n">
        <f aca="false">AND(I12&gt;=0.7,SUM(Q12:R12)&gt;=20)</f>
        <v>0</v>
      </c>
      <c r="I12" s="12" t="n">
        <f aca="false">ROUND(SUM(K12:R12)/120,2)</f>
        <v>0.24</v>
      </c>
      <c r="J12" s="13" t="n">
        <f aca="false">SUM(K12:R12)</f>
        <v>29</v>
      </c>
      <c r="K12" s="36" t="n">
        <v>3</v>
      </c>
      <c r="L12" s="36" t="n">
        <v>0</v>
      </c>
      <c r="M12" s="36" t="n">
        <v>2</v>
      </c>
      <c r="N12" s="36" t="n">
        <v>1</v>
      </c>
      <c r="O12" s="37" t="n">
        <v>6</v>
      </c>
      <c r="P12" s="37" t="n">
        <v>2</v>
      </c>
      <c r="Q12" s="38" t="n">
        <v>15</v>
      </c>
      <c r="R12" s="38" t="n">
        <v>0</v>
      </c>
      <c r="S12" s="6"/>
    </row>
    <row r="13" customFormat="false" ht="12.75" hidden="false" customHeight="false" outlineLevel="0" collapsed="false">
      <c r="A13" s="14" t="n">
        <v>81711</v>
      </c>
      <c r="B13" s="14" t="s">
        <v>171</v>
      </c>
      <c r="C13" s="15" t="n">
        <v>6</v>
      </c>
      <c r="D13" s="19"/>
      <c r="H13" s="35" t="n">
        <f aca="false">AND(I13&gt;=0.7,SUM(Q13:R13)&gt;=20)</f>
        <v>0</v>
      </c>
      <c r="I13" s="12" t="n">
        <f aca="false">ROUND(SUM(K13:R13)/120,2)</f>
        <v>0.35</v>
      </c>
      <c r="J13" s="13" t="n">
        <f aca="false">SUM(K13:R13)</f>
        <v>42</v>
      </c>
      <c r="K13" s="36" t="n">
        <v>11</v>
      </c>
      <c r="L13" s="36" t="n">
        <v>9</v>
      </c>
      <c r="M13" s="36" t="n">
        <v>0</v>
      </c>
      <c r="N13" s="36" t="n">
        <v>8</v>
      </c>
      <c r="O13" s="37" t="n">
        <v>0</v>
      </c>
      <c r="P13" s="37" t="n">
        <v>0</v>
      </c>
      <c r="Q13" s="38" t="n">
        <v>14</v>
      </c>
      <c r="R13" s="38" t="n">
        <v>0</v>
      </c>
      <c r="S13" s="6"/>
    </row>
    <row r="14" customFormat="false" ht="12.75" hidden="false" customHeight="false" outlineLevel="0" collapsed="false">
      <c r="A14" s="14" t="n">
        <v>81727</v>
      </c>
      <c r="B14" s="14" t="s">
        <v>172</v>
      </c>
      <c r="C14" s="15" t="n">
        <v>6</v>
      </c>
      <c r="D14" s="16" t="n">
        <f aca="false">VLOOKUP(E14,rf!$A$1:$C$6,3)</f>
        <v>4</v>
      </c>
      <c r="E14" s="17" t="n">
        <f aca="false">ROUND(F14/120,2)</f>
        <v>0.59</v>
      </c>
      <c r="F14" s="17" t="n">
        <f aca="false">0.65*J14+0.35*G14</f>
        <v>70.25</v>
      </c>
      <c r="G14" s="14" t="n">
        <v>80</v>
      </c>
      <c r="H14" s="35" t="n">
        <f aca="false">AND(I14&gt;=0.7,SUM(Q14:R14)&gt;=20)</f>
        <v>0</v>
      </c>
      <c r="I14" s="12" t="n">
        <f aca="false">ROUND(SUM(K14:R14)/120,2)</f>
        <v>0.54</v>
      </c>
      <c r="J14" s="13" t="n">
        <f aca="false">SUM(K14:R14)</f>
        <v>65</v>
      </c>
      <c r="K14" s="36" t="n">
        <v>14</v>
      </c>
      <c r="L14" s="36" t="n">
        <v>10</v>
      </c>
      <c r="M14" s="36" t="n">
        <v>10</v>
      </c>
      <c r="N14" s="36" t="n">
        <v>10</v>
      </c>
      <c r="O14" s="37" t="n">
        <v>4</v>
      </c>
      <c r="P14" s="37" t="n">
        <v>5</v>
      </c>
      <c r="Q14" s="38" t="n">
        <v>12</v>
      </c>
      <c r="R14" s="38" t="n">
        <v>0</v>
      </c>
      <c r="S14" s="6"/>
    </row>
    <row r="15" customFormat="false" ht="12.75" hidden="false" customHeight="false" outlineLevel="0" collapsed="false">
      <c r="A15" s="14" t="n">
        <v>81732</v>
      </c>
      <c r="B15" s="14" t="s">
        <v>134</v>
      </c>
      <c r="C15" s="15" t="n">
        <v>3</v>
      </c>
      <c r="D15" s="19"/>
      <c r="H15" s="35" t="n">
        <f aca="false">AND(I15&gt;=0.7,SUM(Q15:R15)&gt;=20)</f>
        <v>0</v>
      </c>
      <c r="I15" s="12" t="n">
        <f aca="false">ROUND(SUM(K15:R15)/120,2)</f>
        <v>0.3</v>
      </c>
      <c r="J15" s="13" t="n">
        <f aca="false">SUM(K15:R15)</f>
        <v>36</v>
      </c>
      <c r="K15" s="36" t="n">
        <v>11</v>
      </c>
      <c r="L15" s="36" t="n">
        <v>2</v>
      </c>
      <c r="M15" s="36" t="n">
        <v>4</v>
      </c>
      <c r="N15" s="36" t="n">
        <v>9</v>
      </c>
      <c r="O15" s="37" t="n">
        <v>0</v>
      </c>
      <c r="P15" s="37" t="n">
        <v>0</v>
      </c>
      <c r="Q15" s="38" t="n">
        <v>0</v>
      </c>
      <c r="R15" s="38" t="n">
        <v>10</v>
      </c>
      <c r="S15" s="6"/>
    </row>
    <row r="16" customFormat="false" ht="12.75" hidden="false" customHeight="false" outlineLevel="0" collapsed="false">
      <c r="A16" s="14" t="n">
        <v>81741</v>
      </c>
      <c r="B16" s="14" t="s">
        <v>173</v>
      </c>
      <c r="C16" s="15" t="n">
        <v>8</v>
      </c>
      <c r="D16" s="19"/>
      <c r="H16" s="35" t="n">
        <f aca="false">AND(I16&gt;=0.7,SUM(Q16:R16)&gt;=20)</f>
        <v>0</v>
      </c>
      <c r="I16" s="12" t="n">
        <f aca="false">ROUND(SUM(K16:R16)/120,2)</f>
        <v>0</v>
      </c>
      <c r="J16" s="13" t="n">
        <f aca="false">SUM(K16:R16)</f>
        <v>0</v>
      </c>
      <c r="K16" s="36" t="n">
        <v>0</v>
      </c>
      <c r="L16" s="36" t="n">
        <v>0</v>
      </c>
      <c r="M16" s="36" t="n">
        <v>0</v>
      </c>
      <c r="N16" s="36" t="n">
        <v>0</v>
      </c>
      <c r="O16" s="39"/>
      <c r="P16" s="39"/>
      <c r="Q16" s="40"/>
      <c r="R16" s="40"/>
      <c r="S16" s="6"/>
    </row>
    <row r="17" customFormat="false" ht="12.75" hidden="false" customHeight="false" outlineLevel="0" collapsed="false">
      <c r="A17" s="14" t="n">
        <v>81762</v>
      </c>
      <c r="B17" s="14" t="s">
        <v>138</v>
      </c>
      <c r="C17" s="15" t="n">
        <v>4</v>
      </c>
      <c r="D17" s="16" t="n">
        <f aca="false">VLOOKUP(E17,rf!$A$1:$C$6,3)</f>
        <v>4</v>
      </c>
      <c r="E17" s="17" t="n">
        <f aca="false">ROUND(F17/120,2)</f>
        <v>0.6</v>
      </c>
      <c r="F17" s="17" t="n">
        <f aca="false">0.65*J17+0.35*G17</f>
        <v>72.2</v>
      </c>
      <c r="G17" s="14" t="n">
        <v>80</v>
      </c>
      <c r="H17" s="35" t="n">
        <f aca="false">AND(I17&gt;=0.7,SUM(Q17:R17)&gt;=20)</f>
        <v>0</v>
      </c>
      <c r="I17" s="12" t="n">
        <f aca="false">ROUND(SUM(K17:R17)/120,2)</f>
        <v>0.57</v>
      </c>
      <c r="J17" s="13" t="n">
        <f aca="false">SUM(K17:R17)</f>
        <v>68</v>
      </c>
      <c r="K17" s="36" t="n">
        <v>12</v>
      </c>
      <c r="L17" s="36" t="n">
        <v>4</v>
      </c>
      <c r="M17" s="36" t="n">
        <v>4</v>
      </c>
      <c r="N17" s="36" t="n">
        <v>11</v>
      </c>
      <c r="O17" s="37" t="n">
        <v>1</v>
      </c>
      <c r="P17" s="37" t="n">
        <v>11</v>
      </c>
      <c r="Q17" s="38" t="n">
        <v>15</v>
      </c>
      <c r="R17" s="38" t="n">
        <v>10</v>
      </c>
      <c r="S17" s="6"/>
    </row>
    <row r="18" customFormat="false" ht="12.75" hidden="false" customHeight="false" outlineLevel="0" collapsed="false">
      <c r="A18" s="14" t="n">
        <v>81772</v>
      </c>
      <c r="B18" s="14" t="s">
        <v>139</v>
      </c>
      <c r="C18" s="15" t="n">
        <v>2</v>
      </c>
      <c r="D18" s="16" t="n">
        <f aca="false">VLOOKUP(E18,rf!$A$1:$C$6,3)</f>
        <v>3</v>
      </c>
      <c r="E18" s="17" t="n">
        <f aca="false">ROUND(F18/120,2)</f>
        <v>0.45</v>
      </c>
      <c r="F18" s="17" t="n">
        <f aca="false">0.65*J18+0.35*G18</f>
        <v>54.45</v>
      </c>
      <c r="G18" s="14" t="n">
        <v>20</v>
      </c>
      <c r="H18" s="35" t="n">
        <f aca="false">AND(I18&gt;=0.7,SUM(Q18:R18)&gt;=20)</f>
        <v>0</v>
      </c>
      <c r="I18" s="12" t="n">
        <f aca="false">ROUND(SUM(K18:R18)/120,2)</f>
        <v>0.61</v>
      </c>
      <c r="J18" s="13" t="n">
        <f aca="false">SUM(K18:R18)</f>
        <v>73</v>
      </c>
      <c r="K18" s="36" t="n">
        <v>11</v>
      </c>
      <c r="L18" s="36" t="n">
        <v>6</v>
      </c>
      <c r="M18" s="36" t="n">
        <v>14</v>
      </c>
      <c r="N18" s="36" t="n">
        <v>0</v>
      </c>
      <c r="O18" s="37" t="n">
        <v>7</v>
      </c>
      <c r="P18" s="37" t="n">
        <v>5</v>
      </c>
      <c r="Q18" s="38" t="n">
        <v>15</v>
      </c>
      <c r="R18" s="38" t="n">
        <v>15</v>
      </c>
      <c r="S18" s="6"/>
    </row>
    <row r="19" customFormat="false" ht="12.75" hidden="false" customHeight="false" outlineLevel="0" collapsed="false">
      <c r="A19" s="14" t="n">
        <v>81775</v>
      </c>
      <c r="B19" s="14" t="s">
        <v>174</v>
      </c>
      <c r="C19" s="15" t="n">
        <v>5</v>
      </c>
      <c r="H19" s="35" t="n">
        <f aca="false">AND(I19&gt;=0.7,SUM(Q19:R19)&gt;=20)</f>
        <v>0</v>
      </c>
      <c r="I19" s="12" t="n">
        <f aca="false">ROUND(SUM(K19:R19)/120,2)</f>
        <v>0.23</v>
      </c>
      <c r="J19" s="13" t="n">
        <f aca="false">SUM(K19:R19)</f>
        <v>27</v>
      </c>
      <c r="K19" s="36" t="n">
        <v>6</v>
      </c>
      <c r="L19" s="36" t="n">
        <v>1</v>
      </c>
      <c r="M19" s="36" t="n">
        <v>0</v>
      </c>
      <c r="N19" s="36" t="n">
        <v>4</v>
      </c>
      <c r="O19" s="37" t="n">
        <v>4</v>
      </c>
      <c r="P19" s="37" t="n">
        <v>2</v>
      </c>
      <c r="Q19" s="38" t="n">
        <v>10</v>
      </c>
      <c r="R19" s="38" t="n">
        <v>0</v>
      </c>
      <c r="S19" s="6"/>
    </row>
    <row r="20" customFormat="false" ht="12.75" hidden="false" customHeight="false" outlineLevel="0" collapsed="false">
      <c r="A20" s="14" t="n">
        <v>81787</v>
      </c>
      <c r="B20" s="14" t="s">
        <v>142</v>
      </c>
      <c r="C20" s="15" t="n">
        <v>4</v>
      </c>
      <c r="D20" s="16" t="n">
        <f aca="false">VLOOKUP(E20,rf!$A$1:$C$6,3)</f>
        <v>3</v>
      </c>
      <c r="E20" s="17" t="n">
        <f aca="false">ROUND(F20/120,2)</f>
        <v>0.52</v>
      </c>
      <c r="F20" s="17" t="n">
        <f aca="false">0.65*J20+0.35*G20</f>
        <v>62.75</v>
      </c>
      <c r="G20" s="14" t="n">
        <v>40</v>
      </c>
      <c r="H20" s="35" t="n">
        <f aca="false">AND(I20&gt;=0.7,SUM(Q20:R20)&gt;=20)</f>
        <v>0</v>
      </c>
      <c r="I20" s="12" t="n">
        <f aca="false">ROUND(SUM(K20:R20)/120,2)</f>
        <v>0.63</v>
      </c>
      <c r="J20" s="13" t="n">
        <f aca="false">SUM(K20:R20)</f>
        <v>75</v>
      </c>
      <c r="K20" s="36" t="n">
        <v>12</v>
      </c>
      <c r="L20" s="36" t="n">
        <v>5</v>
      </c>
      <c r="M20" s="36" t="n">
        <v>15</v>
      </c>
      <c r="N20" s="36" t="n">
        <v>15</v>
      </c>
      <c r="O20" s="37" t="n">
        <v>15</v>
      </c>
      <c r="P20" s="37" t="n">
        <v>13</v>
      </c>
      <c r="Q20" s="38" t="n">
        <v>0</v>
      </c>
      <c r="R20" s="38" t="n">
        <v>0</v>
      </c>
      <c r="S20" s="6"/>
    </row>
    <row r="21" customFormat="false" ht="12.75" hidden="false" customHeight="false" outlineLevel="0" collapsed="false">
      <c r="A21" s="14" t="n">
        <v>81807</v>
      </c>
      <c r="B21" s="14" t="s">
        <v>144</v>
      </c>
      <c r="C21" s="15" t="n">
        <v>1</v>
      </c>
      <c r="D21" s="16" t="n">
        <f aca="false">VLOOKUP(E21,rf!$A$1:$C$6,3)</f>
        <v>4</v>
      </c>
      <c r="E21" s="17" t="n">
        <f aca="false">ROUND(F21/120,2)</f>
        <v>0.62</v>
      </c>
      <c r="F21" s="17" t="n">
        <f aca="false">0.65*J21+0.35*G21</f>
        <v>74.25</v>
      </c>
      <c r="G21" s="14" t="n">
        <v>110</v>
      </c>
      <c r="H21" s="35" t="n">
        <f aca="false">AND(I21&gt;=0.7,SUM(Q21:R21)&gt;=20)</f>
        <v>0</v>
      </c>
      <c r="I21" s="12" t="n">
        <f aca="false">ROUND(SUM(K21:R21)/120,2)</f>
        <v>0.46</v>
      </c>
      <c r="J21" s="13" t="n">
        <f aca="false">SUM(K21:R21)</f>
        <v>55</v>
      </c>
      <c r="K21" s="36" t="n">
        <v>12</v>
      </c>
      <c r="L21" s="36" t="n">
        <v>3</v>
      </c>
      <c r="M21" s="36" t="n">
        <v>1</v>
      </c>
      <c r="N21" s="36" t="n">
        <v>12</v>
      </c>
      <c r="O21" s="37" t="n">
        <v>12</v>
      </c>
      <c r="P21" s="37" t="n">
        <v>0</v>
      </c>
      <c r="Q21" s="38" t="n">
        <v>15</v>
      </c>
      <c r="R21" s="38" t="n">
        <v>0</v>
      </c>
      <c r="S21" s="6"/>
    </row>
    <row r="22" customFormat="false" ht="12.75" hidden="false" customHeight="false" outlineLevel="0" collapsed="false">
      <c r="A22" s="14" t="n">
        <v>81809</v>
      </c>
      <c r="B22" s="14" t="s">
        <v>175</v>
      </c>
      <c r="C22" s="15" t="n">
        <v>1</v>
      </c>
      <c r="H22" s="35" t="n">
        <f aca="false">AND(I22&gt;=0.7,SUM(Q22:R22)&gt;=20)</f>
        <v>0</v>
      </c>
      <c r="I22" s="12" t="n">
        <f aca="false">ROUND(SUM(K22:R22)/120,2)</f>
        <v>0.12</v>
      </c>
      <c r="J22" s="13" t="n">
        <f aca="false">SUM(K22:R22)</f>
        <v>14</v>
      </c>
      <c r="K22" s="36" t="n">
        <v>2</v>
      </c>
      <c r="L22" s="36" t="n">
        <v>0</v>
      </c>
      <c r="M22" s="36" t="n">
        <v>0</v>
      </c>
      <c r="N22" s="36" t="n">
        <v>1</v>
      </c>
      <c r="O22" s="37" t="n">
        <v>9</v>
      </c>
      <c r="P22" s="37" t="n">
        <v>2</v>
      </c>
      <c r="Q22" s="38" t="n">
        <v>0</v>
      </c>
      <c r="R22" s="38" t="n">
        <v>0</v>
      </c>
      <c r="S22" s="6"/>
    </row>
    <row r="23" customFormat="false" ht="12.75" hidden="false" customHeight="false" outlineLevel="0" collapsed="false">
      <c r="A23" s="14" t="n">
        <v>81813</v>
      </c>
      <c r="B23" s="14" t="s">
        <v>176</v>
      </c>
      <c r="C23" s="15" t="n">
        <v>7</v>
      </c>
      <c r="D23" s="16" t="n">
        <f aca="false">VLOOKUP(E23,rf!$A$1:$C$6,3)</f>
        <v>5</v>
      </c>
      <c r="E23" s="17" t="n">
        <f aca="false">ROUND(F23/120,2)</f>
        <v>0.71</v>
      </c>
      <c r="F23" s="17" t="n">
        <f aca="false">0.65*J23+0.35*G23</f>
        <v>84.65</v>
      </c>
      <c r="G23" s="14" t="n">
        <v>110</v>
      </c>
      <c r="H23" s="35" t="n">
        <f aca="false">AND(I23&gt;=0.7,SUM(Q23:R23)&gt;=20)</f>
        <v>0</v>
      </c>
      <c r="I23" s="12" t="n">
        <f aca="false">ROUND(SUM(K23:R23)/120,2)</f>
        <v>0.59</v>
      </c>
      <c r="J23" s="13" t="n">
        <f aca="false">SUM(K23:R23)</f>
        <v>71</v>
      </c>
      <c r="K23" s="36" t="n">
        <v>10</v>
      </c>
      <c r="L23" s="36" t="n">
        <v>11</v>
      </c>
      <c r="M23" s="36" t="n">
        <v>13</v>
      </c>
      <c r="N23" s="36" t="n">
        <v>15</v>
      </c>
      <c r="O23" s="37" t="n">
        <v>13</v>
      </c>
      <c r="P23" s="37" t="n">
        <v>6</v>
      </c>
      <c r="Q23" s="38" t="n">
        <v>3</v>
      </c>
      <c r="R23" s="38" t="n">
        <v>0</v>
      </c>
      <c r="S23" s="6"/>
    </row>
    <row r="24" customFormat="false" ht="12.75" hidden="false" customHeight="false" outlineLevel="0" collapsed="false">
      <c r="A24" s="14" t="n">
        <v>81820</v>
      </c>
      <c r="B24" s="14" t="s">
        <v>177</v>
      </c>
      <c r="C24" s="15" t="n">
        <v>7</v>
      </c>
      <c r="D24" s="16" t="n">
        <f aca="false">VLOOKUP(E24,rf!$A$1:$C$6,3)</f>
        <v>6</v>
      </c>
      <c r="E24" s="17" t="n">
        <f aca="false">ROUND(F24/120,2)</f>
        <v>0.86</v>
      </c>
      <c r="F24" s="17" t="n">
        <f aca="false">0.65*J24+0.35*G24</f>
        <v>103</v>
      </c>
      <c r="G24" s="14" t="n">
        <v>103</v>
      </c>
      <c r="H24" s="35" t="n">
        <f aca="false">AND(I24&gt;=0.7,SUM(Q24:R24)&gt;=20)</f>
        <v>1</v>
      </c>
      <c r="I24" s="12" t="n">
        <f aca="false">ROUND(SUM(K24:R24)/120,2)</f>
        <v>0.86</v>
      </c>
      <c r="J24" s="13" t="n">
        <f aca="false">SUM(K24:R24)</f>
        <v>103</v>
      </c>
      <c r="K24" s="36" t="n">
        <v>14</v>
      </c>
      <c r="L24" s="36" t="n">
        <v>13</v>
      </c>
      <c r="M24" s="36" t="n">
        <v>14</v>
      </c>
      <c r="N24" s="36" t="n">
        <v>13</v>
      </c>
      <c r="O24" s="37" t="n">
        <v>8</v>
      </c>
      <c r="P24" s="37" t="n">
        <v>11</v>
      </c>
      <c r="Q24" s="38" t="n">
        <v>15</v>
      </c>
      <c r="R24" s="38" t="n">
        <v>15</v>
      </c>
      <c r="S24" s="6"/>
    </row>
    <row r="25" customFormat="false" ht="12.75" hidden="false" customHeight="false" outlineLevel="0" collapsed="false">
      <c r="A25" s="14" t="n">
        <v>81822</v>
      </c>
      <c r="B25" s="14" t="s">
        <v>146</v>
      </c>
      <c r="C25" s="15" t="n">
        <v>4</v>
      </c>
      <c r="D25" s="16" t="n">
        <f aca="false">VLOOKUP(E25,rf!$A$1:$C$6,3)</f>
        <v>4</v>
      </c>
      <c r="E25" s="17" t="n">
        <f aca="false">ROUND(F25/120,2)</f>
        <v>0.63</v>
      </c>
      <c r="F25" s="17" t="n">
        <f aca="false">0.65*J25+0.35*G25</f>
        <v>75.7</v>
      </c>
      <c r="G25" s="14" t="n">
        <v>90</v>
      </c>
      <c r="H25" s="35" t="n">
        <f aca="false">AND(I25&gt;=0.7,SUM(Q25:R25)&gt;=20)</f>
        <v>0</v>
      </c>
      <c r="I25" s="12" t="n">
        <f aca="false">ROUND(SUM(K25:R25)/120,2)</f>
        <v>0.57</v>
      </c>
      <c r="J25" s="13" t="n">
        <f aca="false">SUM(K25:R25)</f>
        <v>68</v>
      </c>
      <c r="K25" s="36" t="n">
        <v>9</v>
      </c>
      <c r="L25" s="36" t="n">
        <v>9</v>
      </c>
      <c r="M25" s="36" t="n">
        <v>3</v>
      </c>
      <c r="N25" s="36" t="n">
        <v>11</v>
      </c>
      <c r="O25" s="37" t="n">
        <v>8</v>
      </c>
      <c r="P25" s="37" t="n">
        <v>3</v>
      </c>
      <c r="Q25" s="38" t="n">
        <v>15</v>
      </c>
      <c r="R25" s="38" t="n">
        <v>10</v>
      </c>
      <c r="S25" s="6"/>
    </row>
    <row r="26" customFormat="false" ht="12.75" hidden="false" customHeight="false" outlineLevel="0" collapsed="false">
      <c r="A26" s="14" t="n">
        <v>81847</v>
      </c>
      <c r="B26" s="14" t="s">
        <v>178</v>
      </c>
      <c r="C26" s="15" t="n">
        <v>7</v>
      </c>
      <c r="D26" s="16" t="n">
        <f aca="false">VLOOKUP(E26,rf!$A$1:$C$6,3)</f>
        <v>3</v>
      </c>
      <c r="E26" s="17" t="n">
        <f aca="false">ROUND(F26/120,2)</f>
        <v>0.44</v>
      </c>
      <c r="F26" s="17" t="n">
        <f aca="false">0.65*J26+0.35*G26</f>
        <v>52.2</v>
      </c>
      <c r="G26" s="14" t="n">
        <v>60</v>
      </c>
      <c r="H26" s="35" t="n">
        <f aca="false">AND(I26&gt;=0.7,SUM(Q26:R26)&gt;=20)</f>
        <v>0</v>
      </c>
      <c r="I26" s="12" t="n">
        <f aca="false">ROUND(SUM(K26:R26)/120,2)</f>
        <v>0.4</v>
      </c>
      <c r="J26" s="13" t="n">
        <f aca="false">SUM(K26:R26)</f>
        <v>48</v>
      </c>
      <c r="K26" s="36" t="n">
        <v>12</v>
      </c>
      <c r="L26" s="36" t="n">
        <v>5</v>
      </c>
      <c r="M26" s="36" t="n">
        <v>8</v>
      </c>
      <c r="N26" s="36" t="n">
        <v>2</v>
      </c>
      <c r="O26" s="37" t="n">
        <v>11</v>
      </c>
      <c r="P26" s="37" t="n">
        <v>0</v>
      </c>
      <c r="Q26" s="38" t="n">
        <v>10</v>
      </c>
      <c r="R26" s="38" t="n">
        <v>0</v>
      </c>
      <c r="S26" s="6"/>
    </row>
    <row r="27" customFormat="false" ht="12.75" hidden="false" customHeight="false" outlineLevel="0" collapsed="false">
      <c r="A27" s="14" t="n">
        <v>81859</v>
      </c>
      <c r="B27" s="14" t="s">
        <v>179</v>
      </c>
      <c r="C27" s="15" t="n">
        <v>7</v>
      </c>
      <c r="D27" s="16" t="n">
        <f aca="false">VLOOKUP(E27,rf!$A$1:$C$6,3)</f>
        <v>3</v>
      </c>
      <c r="E27" s="17" t="n">
        <f aca="false">ROUND(F27/120,2)</f>
        <v>0.41</v>
      </c>
      <c r="F27" s="17" t="n">
        <f aca="false">0.65*J27+0.35*G27</f>
        <v>49.1</v>
      </c>
      <c r="G27" s="14" t="n">
        <v>40</v>
      </c>
      <c r="H27" s="35" t="n">
        <f aca="false">AND(I27&gt;=0.7,SUM(Q27:R27)&gt;=20)</f>
        <v>0</v>
      </c>
      <c r="I27" s="12" t="n">
        <f aca="false">ROUND(SUM(K27:R27)/120,2)</f>
        <v>0.45</v>
      </c>
      <c r="J27" s="13" t="n">
        <f aca="false">SUM(K27:R27)</f>
        <v>54</v>
      </c>
      <c r="K27" s="36" t="n">
        <v>12</v>
      </c>
      <c r="L27" s="36" t="n">
        <v>2</v>
      </c>
      <c r="M27" s="36" t="n">
        <v>13</v>
      </c>
      <c r="N27" s="36" t="n">
        <v>10</v>
      </c>
      <c r="O27" s="37" t="n">
        <v>13</v>
      </c>
      <c r="P27" s="37" t="n">
        <v>4</v>
      </c>
      <c r="Q27" s="38" t="n">
        <v>0</v>
      </c>
      <c r="R27" s="38" t="n">
        <v>0</v>
      </c>
      <c r="S27" s="6"/>
    </row>
    <row r="28" customFormat="false" ht="12.75" hidden="false" customHeight="false" outlineLevel="0" collapsed="false">
      <c r="A28" s="14" t="n">
        <v>81871</v>
      </c>
      <c r="B28" s="14" t="s">
        <v>180</v>
      </c>
      <c r="C28" s="15" t="n">
        <v>6</v>
      </c>
      <c r="D28" s="16" t="n">
        <f aca="false">VLOOKUP(E28,rf!$A$1:$C$6,3)</f>
        <v>3</v>
      </c>
      <c r="E28" s="17" t="n">
        <f aca="false">ROUND(F28/120,2)</f>
        <v>0.53</v>
      </c>
      <c r="F28" s="17" t="n">
        <f aca="false">0.65*J28+0.35*G28</f>
        <v>64</v>
      </c>
      <c r="G28" s="14" t="n">
        <v>90</v>
      </c>
      <c r="H28" s="35" t="n">
        <f aca="false">AND(I28&gt;=0.7,SUM(Q28:R28)&gt;=20)</f>
        <v>0</v>
      </c>
      <c r="I28" s="12" t="n">
        <f aca="false">ROUND(SUM(K28:R28)/120,2)</f>
        <v>0.42</v>
      </c>
      <c r="J28" s="13" t="n">
        <f aca="false">SUM(K28:R28)</f>
        <v>50</v>
      </c>
      <c r="K28" s="36" t="n">
        <v>6</v>
      </c>
      <c r="L28" s="36" t="n">
        <v>7</v>
      </c>
      <c r="M28" s="36" t="n">
        <v>2</v>
      </c>
      <c r="N28" s="36" t="n">
        <v>8</v>
      </c>
      <c r="O28" s="37" t="n">
        <v>12</v>
      </c>
      <c r="P28" s="37" t="n">
        <v>0</v>
      </c>
      <c r="Q28" s="38" t="n">
        <v>5</v>
      </c>
      <c r="R28" s="38" t="n">
        <v>10</v>
      </c>
      <c r="S28" s="6"/>
    </row>
    <row r="29" customFormat="false" ht="12.75" hidden="false" customHeight="false" outlineLevel="0" collapsed="false">
      <c r="A29" s="14" t="n">
        <v>81872</v>
      </c>
      <c r="B29" s="14" t="s">
        <v>181</v>
      </c>
      <c r="C29" s="15" t="n">
        <v>7</v>
      </c>
      <c r="D29" s="16" t="n">
        <f aca="false">VLOOKUP(E29,rf!$A$1:$C$6,3)</f>
        <v>3</v>
      </c>
      <c r="E29" s="17" t="n">
        <f aca="false">ROUND(F29/120,2)</f>
        <v>0.52</v>
      </c>
      <c r="F29" s="17" t="n">
        <f aca="false">0.65*J29+0.35*G29</f>
        <v>61.95</v>
      </c>
      <c r="G29" s="14" t="n">
        <v>60</v>
      </c>
      <c r="H29" s="35" t="n">
        <f aca="false">AND(I29&gt;=0.7,SUM(Q29:R29)&gt;=20)</f>
        <v>0</v>
      </c>
      <c r="I29" s="12" t="n">
        <f aca="false">ROUND(SUM(K29:R29)/120,2)</f>
        <v>0.53</v>
      </c>
      <c r="J29" s="13" t="n">
        <f aca="false">SUM(K29:R29)</f>
        <v>63</v>
      </c>
      <c r="K29" s="36" t="n">
        <v>10</v>
      </c>
      <c r="L29" s="36" t="n">
        <v>14</v>
      </c>
      <c r="M29" s="36" t="n">
        <v>7</v>
      </c>
      <c r="N29" s="36" t="n">
        <v>10</v>
      </c>
      <c r="O29" s="37" t="n">
        <v>8</v>
      </c>
      <c r="P29" s="37" t="n">
        <v>7</v>
      </c>
      <c r="Q29" s="38" t="n">
        <v>7</v>
      </c>
      <c r="R29" s="38" t="n">
        <v>0</v>
      </c>
      <c r="S29" s="6"/>
    </row>
    <row r="30" customFormat="false" ht="12.75" hidden="false" customHeight="false" outlineLevel="0" collapsed="false">
      <c r="A30" s="14" t="n">
        <v>81881</v>
      </c>
      <c r="B30" s="14" t="s">
        <v>182</v>
      </c>
      <c r="C30" s="15" t="n">
        <v>6</v>
      </c>
      <c r="D30" s="41"/>
      <c r="E30" s="42"/>
      <c r="F30" s="42"/>
      <c r="G30" s="42"/>
      <c r="H30" s="35" t="n">
        <f aca="false">AND(I30&gt;=0.7,SUM(Q30:R30)&gt;=20)</f>
        <v>0</v>
      </c>
      <c r="I30" s="12" t="n">
        <f aca="false">ROUND(SUM(K30:R30)/120,2)</f>
        <v>0.53</v>
      </c>
      <c r="J30" s="13" t="n">
        <f aca="false">SUM(K30:R30)</f>
        <v>63</v>
      </c>
      <c r="K30" s="36" t="n">
        <v>9</v>
      </c>
      <c r="L30" s="36" t="n">
        <v>4</v>
      </c>
      <c r="M30" s="36" t="n">
        <v>5</v>
      </c>
      <c r="N30" s="36" t="n">
        <v>7</v>
      </c>
      <c r="O30" s="37" t="n">
        <v>4</v>
      </c>
      <c r="P30" s="37" t="n">
        <v>9</v>
      </c>
      <c r="Q30" s="38" t="n">
        <v>15</v>
      </c>
      <c r="R30" s="38" t="n">
        <v>10</v>
      </c>
      <c r="S30" s="43" t="s">
        <v>183</v>
      </c>
    </row>
    <row r="31" customFormat="false" ht="12.75" hidden="false" customHeight="false" outlineLevel="0" collapsed="false">
      <c r="A31" s="14" t="n">
        <v>81885</v>
      </c>
      <c r="B31" s="14" t="s">
        <v>184</v>
      </c>
      <c r="C31" s="15" t="n">
        <v>5</v>
      </c>
      <c r="D31" s="19"/>
      <c r="H31" s="35" t="n">
        <f aca="false">AND(I31&gt;=0.7,SUM(Q31:R31)&gt;=20)</f>
        <v>0</v>
      </c>
      <c r="I31" s="12" t="n">
        <f aca="false">ROUND(SUM(K31:R31)/120,2)</f>
        <v>0.31</v>
      </c>
      <c r="J31" s="13" t="n">
        <f aca="false">SUM(K31:R31)</f>
        <v>37</v>
      </c>
      <c r="K31" s="36" t="n">
        <v>7</v>
      </c>
      <c r="L31" s="36" t="n">
        <v>3</v>
      </c>
      <c r="M31" s="36" t="n">
        <v>3</v>
      </c>
      <c r="N31" s="36" t="n">
        <v>3</v>
      </c>
      <c r="O31" s="37" t="n">
        <v>2</v>
      </c>
      <c r="P31" s="37" t="n">
        <v>4</v>
      </c>
      <c r="Q31" s="38" t="n">
        <v>15</v>
      </c>
      <c r="R31" s="38" t="n">
        <v>0</v>
      </c>
      <c r="S31" s="6"/>
    </row>
    <row r="32" customFormat="false" ht="12.75" hidden="false" customHeight="false" outlineLevel="0" collapsed="false">
      <c r="A32" s="14" t="n">
        <v>81894</v>
      </c>
      <c r="B32" s="14" t="s">
        <v>185</v>
      </c>
      <c r="C32" s="15" t="n">
        <v>2</v>
      </c>
      <c r="D32" s="19"/>
      <c r="H32" s="35" t="n">
        <f aca="false">AND(I32&gt;=0.7,SUM(Q32:R32)&gt;=20)</f>
        <v>0</v>
      </c>
      <c r="I32" s="12" t="n">
        <f aca="false">ROUND(SUM(K32:R32)/120,2)</f>
        <v>0.38</v>
      </c>
      <c r="J32" s="13" t="n">
        <f aca="false">SUM(K32:R32)</f>
        <v>45</v>
      </c>
      <c r="K32" s="36" t="n">
        <v>12</v>
      </c>
      <c r="L32" s="36" t="n">
        <v>5</v>
      </c>
      <c r="M32" s="36" t="n">
        <v>11</v>
      </c>
      <c r="N32" s="36" t="n">
        <v>12</v>
      </c>
      <c r="O32" s="37" t="n">
        <v>3</v>
      </c>
      <c r="P32" s="37" t="n">
        <v>2</v>
      </c>
      <c r="Q32" s="38" t="n">
        <v>0</v>
      </c>
      <c r="R32" s="38" t="n">
        <v>0</v>
      </c>
      <c r="S32" s="6"/>
    </row>
    <row r="33" customFormat="false" ht="12.75" hidden="false" customHeight="false" outlineLevel="0" collapsed="false">
      <c r="A33" s="14" t="n">
        <v>81905</v>
      </c>
      <c r="B33" s="14" t="s">
        <v>186</v>
      </c>
      <c r="C33" s="15" t="n">
        <v>7</v>
      </c>
      <c r="D33" s="16" t="n">
        <f aca="false">VLOOKUP(E33,rf!$A$1:$C$6,3)</f>
        <v>3</v>
      </c>
      <c r="E33" s="17" t="n">
        <f aca="false">ROUND(F33/120,2)</f>
        <v>0.52</v>
      </c>
      <c r="F33" s="17" t="n">
        <f aca="false">0.65*J33+0.35*G33</f>
        <v>62.2</v>
      </c>
      <c r="G33" s="14" t="n">
        <v>70</v>
      </c>
      <c r="H33" s="35" t="n">
        <f aca="false">AND(I33&gt;=0.7,SUM(Q33:R33)&gt;=20)</f>
        <v>0</v>
      </c>
      <c r="I33" s="12" t="n">
        <f aca="false">ROUND(SUM(K33:R33)/120,2)</f>
        <v>0.48</v>
      </c>
      <c r="J33" s="13" t="n">
        <f aca="false">SUM(K33:R33)</f>
        <v>58</v>
      </c>
      <c r="K33" s="36" t="n">
        <v>11</v>
      </c>
      <c r="L33" s="36" t="n">
        <v>13</v>
      </c>
      <c r="M33" s="36" t="n">
        <v>10</v>
      </c>
      <c r="N33" s="36" t="n">
        <v>8</v>
      </c>
      <c r="O33" s="37" t="n">
        <v>10</v>
      </c>
      <c r="P33" s="37" t="n">
        <v>3</v>
      </c>
      <c r="Q33" s="38" t="n">
        <v>3</v>
      </c>
      <c r="R33" s="38" t="n">
        <v>0</v>
      </c>
      <c r="S33" s="6"/>
    </row>
    <row r="34" customFormat="false" ht="12.75" hidden="false" customHeight="false" outlineLevel="0" collapsed="false">
      <c r="A34" s="14" t="n">
        <v>81907</v>
      </c>
      <c r="B34" s="14" t="s">
        <v>187</v>
      </c>
      <c r="C34" s="15" t="n">
        <v>8</v>
      </c>
      <c r="D34" s="16" t="n">
        <f aca="false">VLOOKUP(E34,rf!$A$1:$C$6,3)</f>
        <v>4</v>
      </c>
      <c r="E34" s="17" t="n">
        <f aca="false">ROUND(F34/120,2)</f>
        <v>0.57</v>
      </c>
      <c r="F34" s="17" t="n">
        <f aca="false">0.65*J34+0.35*G34</f>
        <v>68.1</v>
      </c>
      <c r="G34" s="14" t="n">
        <v>20</v>
      </c>
      <c r="H34" s="35" t="n">
        <f aca="false">AND(I34&gt;=0.7,SUM(Q34:R34)&gt;=20)</f>
        <v>0</v>
      </c>
      <c r="I34" s="12" t="n">
        <f aca="false">ROUND(SUM(K34:R34)/120,2)</f>
        <v>0.78</v>
      </c>
      <c r="J34" s="13" t="n">
        <f aca="false">SUM(K34:R34)</f>
        <v>94</v>
      </c>
      <c r="K34" s="36" t="n">
        <v>13</v>
      </c>
      <c r="L34" s="36" t="n">
        <v>14</v>
      </c>
      <c r="M34" s="36" t="n">
        <v>14</v>
      </c>
      <c r="N34" s="36" t="n">
        <v>15</v>
      </c>
      <c r="O34" s="37" t="n">
        <v>14</v>
      </c>
      <c r="P34" s="37" t="n">
        <v>10</v>
      </c>
      <c r="Q34" s="38" t="n">
        <v>14</v>
      </c>
      <c r="R34" s="38" t="n">
        <v>0</v>
      </c>
      <c r="S34" s="6"/>
    </row>
    <row r="35" customFormat="false" ht="12.75" hidden="false" customHeight="false" outlineLevel="0" collapsed="false">
      <c r="A35" s="14" t="n">
        <v>81920</v>
      </c>
      <c r="B35" s="14" t="s">
        <v>157</v>
      </c>
      <c r="C35" s="15" t="n">
        <v>4</v>
      </c>
      <c r="D35" s="16" t="n">
        <f aca="false">VLOOKUP(E35,rf!$A$1:$C$6,3)</f>
        <v>5</v>
      </c>
      <c r="E35" s="17" t="n">
        <f aca="false">ROUND(F35/120,2)</f>
        <v>0.73</v>
      </c>
      <c r="F35" s="17" t="n">
        <f aca="false">0.65*J35+0.35*G35</f>
        <v>87</v>
      </c>
      <c r="G35" s="14" t="n">
        <v>100</v>
      </c>
      <c r="H35" s="35" t="n">
        <f aca="false">AND(I35&gt;=0.7,SUM(Q35:R35)&gt;=20)</f>
        <v>0</v>
      </c>
      <c r="I35" s="12" t="n">
        <f aca="false">ROUND(SUM(K35:R35)/120,2)</f>
        <v>0.67</v>
      </c>
      <c r="J35" s="13" t="n">
        <f aca="false">SUM(K35:R35)</f>
        <v>80</v>
      </c>
      <c r="K35" s="36" t="n">
        <v>14</v>
      </c>
      <c r="L35" s="36" t="n">
        <v>13</v>
      </c>
      <c r="M35" s="36" t="n">
        <v>12</v>
      </c>
      <c r="N35" s="36" t="n">
        <v>11</v>
      </c>
      <c r="O35" s="37" t="n">
        <v>9</v>
      </c>
      <c r="P35" s="37" t="n">
        <v>11</v>
      </c>
      <c r="Q35" s="38" t="n">
        <v>10</v>
      </c>
      <c r="R35" s="38" t="n">
        <v>0</v>
      </c>
      <c r="S35" s="6"/>
    </row>
    <row r="36" customFormat="false" ht="12.75" hidden="false" customHeight="false" outlineLevel="0" collapsed="false">
      <c r="A36" s="14" t="n">
        <v>81921</v>
      </c>
      <c r="B36" s="14" t="s">
        <v>188</v>
      </c>
      <c r="C36" s="15" t="n">
        <v>2</v>
      </c>
      <c r="D36" s="16" t="n">
        <f aca="false">VLOOKUP(E36,rf!$A$1:$C$6,3)</f>
        <v>3</v>
      </c>
      <c r="E36" s="17" t="n">
        <f aca="false">ROUND(F36/120,2)</f>
        <v>0.53</v>
      </c>
      <c r="F36" s="17" t="n">
        <f aca="false">0.65*J36+0.35*G36</f>
        <v>63</v>
      </c>
      <c r="G36" s="14" t="n">
        <v>50</v>
      </c>
      <c r="H36" s="35" t="n">
        <f aca="false">AND(I36&gt;=0.7,SUM(Q36:R36)&gt;=20)</f>
        <v>0</v>
      </c>
      <c r="I36" s="12" t="n">
        <f aca="false">ROUND(SUM(K36:R36)/120,2)</f>
        <v>0.58</v>
      </c>
      <c r="J36" s="13" t="n">
        <f aca="false">SUM(K36:R36)</f>
        <v>70</v>
      </c>
      <c r="K36" s="36" t="n">
        <v>10</v>
      </c>
      <c r="L36" s="36" t="n">
        <v>7</v>
      </c>
      <c r="M36" s="36" t="n">
        <v>14</v>
      </c>
      <c r="N36" s="36" t="n">
        <v>0</v>
      </c>
      <c r="O36" s="37" t="n">
        <v>7</v>
      </c>
      <c r="P36" s="37" t="n">
        <v>7</v>
      </c>
      <c r="Q36" s="38" t="n">
        <v>10</v>
      </c>
      <c r="R36" s="38" t="n">
        <v>15</v>
      </c>
      <c r="S36" s="6"/>
    </row>
    <row r="37" customFormat="false" ht="12.75" hidden="false" customHeight="false" outlineLevel="0" collapsed="false">
      <c r="A37" s="14" t="n">
        <v>81927</v>
      </c>
      <c r="B37" s="14" t="s">
        <v>189</v>
      </c>
      <c r="C37" s="15" t="n">
        <v>1</v>
      </c>
      <c r="H37" s="35" t="n">
        <f aca="false">AND(I37&gt;=0.7,SUM(Q37:R37)&gt;=20)</f>
        <v>0</v>
      </c>
      <c r="I37" s="12" t="n">
        <f aca="false">ROUND(SUM(K37:R37)/120,2)</f>
        <v>0.15</v>
      </c>
      <c r="J37" s="13" t="n">
        <f aca="false">SUM(K37:R37)</f>
        <v>18</v>
      </c>
      <c r="K37" s="36" t="n">
        <v>10</v>
      </c>
      <c r="L37" s="36" t="n">
        <v>0</v>
      </c>
      <c r="M37" s="36" t="n">
        <v>0</v>
      </c>
      <c r="N37" s="36" t="n">
        <v>8</v>
      </c>
      <c r="O37" s="37" t="n">
        <v>0</v>
      </c>
      <c r="P37" s="37" t="n">
        <v>0</v>
      </c>
      <c r="Q37" s="38" t="n">
        <v>0</v>
      </c>
      <c r="R37" s="38" t="n">
        <v>0</v>
      </c>
      <c r="S37" s="6"/>
    </row>
    <row r="38" customFormat="false" ht="12.75" hidden="false" customHeight="false" outlineLevel="0" collapsed="false">
      <c r="A38" s="14" t="n">
        <v>81930</v>
      </c>
      <c r="B38" s="14" t="s">
        <v>190</v>
      </c>
      <c r="C38" s="15" t="n">
        <v>8</v>
      </c>
      <c r="D38" s="16" t="n">
        <f aca="false">VLOOKUP(E38,rf!$A$1:$C$6,3)</f>
        <v>3</v>
      </c>
      <c r="E38" s="17" t="n">
        <f aca="false">ROUND(F38/120,2)</f>
        <v>0.45</v>
      </c>
      <c r="F38" s="17" t="n">
        <f aca="false">0.65*J38+0.35*G38</f>
        <v>53.4</v>
      </c>
      <c r="G38" s="14" t="n">
        <v>30</v>
      </c>
      <c r="H38" s="35" t="n">
        <f aca="false">AND(I38&gt;=0.7,SUM(Q38:R38)&gt;=20)</f>
        <v>0</v>
      </c>
      <c r="I38" s="12" t="n">
        <f aca="false">ROUND(SUM(K38:R38)/120,2)</f>
        <v>0.55</v>
      </c>
      <c r="J38" s="13" t="n">
        <f aca="false">SUM(K38:R38)</f>
        <v>66</v>
      </c>
      <c r="K38" s="36" t="n">
        <v>12</v>
      </c>
      <c r="L38" s="36" t="n">
        <v>12</v>
      </c>
      <c r="M38" s="36" t="n">
        <v>13</v>
      </c>
      <c r="N38" s="36" t="n">
        <v>12</v>
      </c>
      <c r="O38" s="37" t="n">
        <v>14</v>
      </c>
      <c r="P38" s="37" t="n">
        <v>0</v>
      </c>
      <c r="Q38" s="38" t="n">
        <v>3</v>
      </c>
      <c r="R38" s="38" t="n">
        <v>0</v>
      </c>
      <c r="S38" s="6"/>
    </row>
    <row r="39" customFormat="false" ht="12.75" hidden="false" customHeight="false" outlineLevel="0" collapsed="false">
      <c r="A39" s="14" t="n">
        <v>81938</v>
      </c>
      <c r="B39" s="14" t="s">
        <v>191</v>
      </c>
      <c r="C39" s="15" t="n">
        <v>8</v>
      </c>
      <c r="D39" s="16" t="n">
        <f aca="false">VLOOKUP(E39,rf!$A$1:$C$6,3)</f>
        <v>3</v>
      </c>
      <c r="E39" s="17" t="n">
        <f aca="false">ROUND(F39/120,2)</f>
        <v>0.51</v>
      </c>
      <c r="F39" s="17" t="n">
        <f aca="false">0.65*J39+0.35*G39</f>
        <v>60.65</v>
      </c>
      <c r="G39" s="14" t="n">
        <v>60</v>
      </c>
      <c r="H39" s="35" t="n">
        <f aca="false">AND(I39&gt;=0.7,SUM(Q39:R39)&gt;=20)</f>
        <v>0</v>
      </c>
      <c r="I39" s="12" t="n">
        <f aca="false">ROUND(SUM(K39:R39)/120,2)</f>
        <v>0.51</v>
      </c>
      <c r="J39" s="13" t="n">
        <f aca="false">SUM(K39:R39)</f>
        <v>61</v>
      </c>
      <c r="K39" s="36" t="n">
        <v>11</v>
      </c>
      <c r="L39" s="36" t="n">
        <v>9</v>
      </c>
      <c r="M39" s="36" t="n">
        <v>5</v>
      </c>
      <c r="N39" s="36" t="n">
        <v>6</v>
      </c>
      <c r="O39" s="37" t="n">
        <v>13</v>
      </c>
      <c r="P39" s="37" t="n">
        <v>9</v>
      </c>
      <c r="Q39" s="38" t="n">
        <v>8</v>
      </c>
      <c r="R39" s="38" t="n">
        <v>0</v>
      </c>
      <c r="S39" s="6"/>
    </row>
    <row r="40" customFormat="false" ht="12.75" hidden="false" customHeight="false" outlineLevel="0" collapsed="false">
      <c r="K40" s="44"/>
      <c r="L40" s="44"/>
      <c r="M40" s="44"/>
      <c r="N40" s="44"/>
      <c r="O40" s="39"/>
      <c r="P40" s="39"/>
      <c r="Q40" s="40"/>
      <c r="R40" s="40"/>
      <c r="S40" s="6"/>
    </row>
    <row r="41" customFormat="false" ht="12.75" hidden="false" customHeight="false" outlineLevel="0" collapsed="false">
      <c r="B41" s="14" t="s">
        <v>192</v>
      </c>
      <c r="D41" s="45" t="n">
        <f aca="false">COUNT(D3:D40)</f>
        <v>21</v>
      </c>
      <c r="K41" s="45" t="n">
        <f aca="false">COUNT(K3:K40)</f>
        <v>37</v>
      </c>
      <c r="L41" s="45" t="n">
        <f aca="false">COUNT(L3:L40)</f>
        <v>37</v>
      </c>
      <c r="M41" s="45" t="n">
        <f aca="false">COUNT(M3:M40)</f>
        <v>37</v>
      </c>
      <c r="N41" s="45" t="n">
        <f aca="false">COUNT(N3:N40)</f>
        <v>37</v>
      </c>
      <c r="O41" s="45" t="n">
        <f aca="false">COUNT(O3:O40)</f>
        <v>36</v>
      </c>
      <c r="P41" s="45" t="n">
        <f aca="false">COUNT(P3:P40)</f>
        <v>36</v>
      </c>
      <c r="Q41" s="45" t="n">
        <f aca="false">COUNT(Q3:Q40)</f>
        <v>36</v>
      </c>
      <c r="R41" s="45" t="n">
        <f aca="false">COUNT(R3:R40)</f>
        <v>36</v>
      </c>
      <c r="S41" s="6"/>
    </row>
    <row r="42" customFormat="false" ht="12.75" hidden="false" customHeight="false" outlineLevel="0" collapsed="false">
      <c r="K42" s="44"/>
      <c r="L42" s="44"/>
      <c r="M42" s="44"/>
      <c r="N42" s="44"/>
      <c r="O42" s="39"/>
      <c r="P42" s="39"/>
      <c r="Q42" s="40"/>
      <c r="R42" s="40"/>
      <c r="S42" s="6"/>
    </row>
    <row r="43" customFormat="false" ht="12.75" hidden="false" customHeight="false" outlineLevel="0" collapsed="false">
      <c r="K43" s="44"/>
      <c r="L43" s="44"/>
      <c r="M43" s="44"/>
      <c r="N43" s="44"/>
      <c r="O43" s="39"/>
      <c r="P43" s="39"/>
      <c r="Q43" s="40"/>
      <c r="R43" s="40"/>
      <c r="S43" s="6"/>
    </row>
    <row r="44" customFormat="false" ht="12.75" hidden="false" customHeight="false" outlineLevel="0" collapsed="false">
      <c r="K44" s="44"/>
      <c r="L44" s="44"/>
      <c r="M44" s="44"/>
      <c r="N44" s="44"/>
      <c r="O44" s="39"/>
      <c r="P44" s="39"/>
      <c r="Q44" s="40"/>
      <c r="R44" s="40"/>
      <c r="S44" s="6"/>
    </row>
    <row r="45" customFormat="false" ht="12.75" hidden="false" customHeight="false" outlineLevel="0" collapsed="false">
      <c r="K45" s="44"/>
      <c r="L45" s="44"/>
      <c r="M45" s="44"/>
      <c r="N45" s="44"/>
      <c r="O45" s="39"/>
      <c r="P45" s="39"/>
      <c r="Q45" s="40"/>
      <c r="R45" s="40"/>
      <c r="S45" s="6"/>
    </row>
    <row r="46" customFormat="false" ht="12.75" hidden="false" customHeight="false" outlineLevel="0" collapsed="false">
      <c r="K46" s="44"/>
      <c r="L46" s="44"/>
      <c r="M46" s="44"/>
      <c r="N46" s="44"/>
      <c r="O46" s="39"/>
      <c r="P46" s="39"/>
      <c r="Q46" s="40"/>
      <c r="R46" s="40"/>
      <c r="S46" s="6"/>
    </row>
    <row r="47" customFormat="false" ht="12.75" hidden="false" customHeight="false" outlineLevel="0" collapsed="false">
      <c r="K47" s="44"/>
      <c r="L47" s="44"/>
      <c r="M47" s="44"/>
      <c r="N47" s="44"/>
      <c r="O47" s="39"/>
      <c r="P47" s="39"/>
      <c r="Q47" s="40"/>
      <c r="R47" s="40"/>
      <c r="S47" s="6"/>
    </row>
    <row r="48" customFormat="false" ht="12.75" hidden="false" customHeight="false" outlineLevel="0" collapsed="false">
      <c r="K48" s="44"/>
      <c r="L48" s="44"/>
      <c r="M48" s="44"/>
      <c r="N48" s="44"/>
      <c r="O48" s="39"/>
      <c r="P48" s="39"/>
      <c r="Q48" s="40"/>
      <c r="R48" s="40"/>
      <c r="S48" s="6"/>
    </row>
    <row r="49" customFormat="false" ht="12.75" hidden="false" customHeight="false" outlineLevel="0" collapsed="false">
      <c r="K49" s="44"/>
      <c r="L49" s="44"/>
      <c r="M49" s="44"/>
      <c r="N49" s="44"/>
      <c r="O49" s="39"/>
      <c r="P49" s="39"/>
      <c r="Q49" s="40"/>
      <c r="R49" s="40"/>
      <c r="S49" s="6"/>
    </row>
    <row r="50" customFormat="false" ht="12.75" hidden="false" customHeight="false" outlineLevel="0" collapsed="false">
      <c r="K50" s="44"/>
      <c r="L50" s="44"/>
      <c r="M50" s="44"/>
      <c r="N50" s="44"/>
      <c r="O50" s="39"/>
      <c r="P50" s="39"/>
      <c r="Q50" s="40"/>
      <c r="R50" s="40"/>
      <c r="S50" s="6"/>
    </row>
    <row r="51" customFormat="false" ht="12.75" hidden="false" customHeight="false" outlineLevel="0" collapsed="false">
      <c r="K51" s="44"/>
      <c r="L51" s="44"/>
      <c r="M51" s="44"/>
      <c r="N51" s="44"/>
      <c r="O51" s="39"/>
      <c r="P51" s="39"/>
      <c r="Q51" s="40"/>
      <c r="R51" s="40"/>
      <c r="S51" s="6"/>
    </row>
    <row r="52" customFormat="false" ht="12.75" hidden="false" customHeight="false" outlineLevel="0" collapsed="false">
      <c r="K52" s="44"/>
      <c r="L52" s="44"/>
      <c r="M52" s="44"/>
      <c r="N52" s="44"/>
      <c r="O52" s="39"/>
      <c r="P52" s="39"/>
      <c r="Q52" s="40"/>
      <c r="R52" s="40"/>
      <c r="S52" s="6"/>
    </row>
    <row r="53" customFormat="false" ht="12.75" hidden="false" customHeight="false" outlineLevel="0" collapsed="false">
      <c r="K53" s="44"/>
      <c r="L53" s="44"/>
      <c r="M53" s="44"/>
      <c r="N53" s="44"/>
      <c r="O53" s="39"/>
      <c r="P53" s="39"/>
      <c r="Q53" s="40"/>
      <c r="R53" s="40"/>
      <c r="S53" s="6"/>
    </row>
    <row r="54" customFormat="false" ht="12.75" hidden="false" customHeight="false" outlineLevel="0" collapsed="false">
      <c r="K54" s="44"/>
      <c r="L54" s="44"/>
      <c r="M54" s="44"/>
      <c r="N54" s="44"/>
      <c r="O54" s="39"/>
      <c r="P54" s="39"/>
      <c r="Q54" s="40"/>
      <c r="R54" s="40"/>
      <c r="S54" s="6"/>
    </row>
    <row r="55" customFormat="false" ht="12.75" hidden="false" customHeight="false" outlineLevel="0" collapsed="false">
      <c r="K55" s="44"/>
      <c r="L55" s="44"/>
      <c r="M55" s="44"/>
      <c r="N55" s="44"/>
      <c r="O55" s="39"/>
      <c r="P55" s="39"/>
      <c r="Q55" s="40"/>
      <c r="R55" s="40"/>
      <c r="S55" s="6"/>
    </row>
    <row r="56" customFormat="false" ht="12.75" hidden="false" customHeight="false" outlineLevel="0" collapsed="false">
      <c r="K56" s="44"/>
      <c r="L56" s="44"/>
      <c r="M56" s="44"/>
      <c r="N56" s="44"/>
      <c r="O56" s="39"/>
      <c r="P56" s="39"/>
      <c r="Q56" s="40"/>
      <c r="R56" s="40"/>
      <c r="S56" s="6"/>
    </row>
    <row r="57" customFormat="false" ht="12.75" hidden="false" customHeight="false" outlineLevel="0" collapsed="false">
      <c r="K57" s="44"/>
      <c r="L57" s="44"/>
      <c r="M57" s="44"/>
      <c r="N57" s="44"/>
      <c r="O57" s="39"/>
      <c r="P57" s="39"/>
      <c r="Q57" s="40"/>
      <c r="R57" s="40"/>
      <c r="S57" s="6"/>
    </row>
    <row r="58" customFormat="false" ht="12.75" hidden="false" customHeight="false" outlineLevel="0" collapsed="false">
      <c r="K58" s="44"/>
      <c r="L58" s="44"/>
      <c r="M58" s="44"/>
      <c r="N58" s="44"/>
      <c r="O58" s="39"/>
      <c r="P58" s="39"/>
      <c r="Q58" s="40"/>
      <c r="R58" s="40"/>
      <c r="S58" s="6"/>
    </row>
    <row r="59" customFormat="false" ht="12.75" hidden="false" customHeight="false" outlineLevel="0" collapsed="false">
      <c r="K59" s="44"/>
      <c r="L59" s="44"/>
      <c r="M59" s="44"/>
      <c r="N59" s="44"/>
      <c r="O59" s="39"/>
      <c r="P59" s="39"/>
      <c r="Q59" s="40"/>
      <c r="R59" s="40"/>
      <c r="S59" s="6"/>
    </row>
    <row r="60" customFormat="false" ht="12.75" hidden="false" customHeight="false" outlineLevel="0" collapsed="false">
      <c r="K60" s="44"/>
      <c r="L60" s="44"/>
      <c r="M60" s="44"/>
      <c r="N60" s="44"/>
      <c r="O60" s="39"/>
      <c r="P60" s="39"/>
      <c r="Q60" s="40"/>
      <c r="R60" s="40"/>
      <c r="S60" s="6"/>
    </row>
    <row r="61" customFormat="false" ht="12.75" hidden="false" customHeight="false" outlineLevel="0" collapsed="false">
      <c r="K61" s="44"/>
      <c r="L61" s="44"/>
      <c r="M61" s="44"/>
      <c r="N61" s="44"/>
      <c r="O61" s="39"/>
      <c r="P61" s="39"/>
      <c r="Q61" s="40"/>
      <c r="R61" s="40"/>
      <c r="S61" s="6"/>
    </row>
    <row r="62" customFormat="false" ht="12.75" hidden="false" customHeight="false" outlineLevel="0" collapsed="false">
      <c r="K62" s="44"/>
      <c r="L62" s="44"/>
      <c r="M62" s="44"/>
      <c r="N62" s="44"/>
      <c r="O62" s="39"/>
      <c r="P62" s="39"/>
      <c r="Q62" s="40"/>
      <c r="R62" s="40"/>
      <c r="S62" s="6"/>
    </row>
    <row r="63" customFormat="false" ht="12.75" hidden="false" customHeight="false" outlineLevel="0" collapsed="false">
      <c r="K63" s="44"/>
      <c r="L63" s="44"/>
      <c r="M63" s="44"/>
      <c r="N63" s="44"/>
      <c r="O63" s="39"/>
      <c r="P63" s="39"/>
      <c r="Q63" s="40"/>
      <c r="R63" s="40"/>
      <c r="S63" s="6"/>
    </row>
    <row r="64" customFormat="false" ht="12.75" hidden="false" customHeight="false" outlineLevel="0" collapsed="false">
      <c r="K64" s="44"/>
      <c r="L64" s="44"/>
      <c r="M64" s="44"/>
      <c r="N64" s="44"/>
      <c r="O64" s="39"/>
      <c r="P64" s="39"/>
      <c r="Q64" s="40"/>
      <c r="R64" s="40"/>
      <c r="S64" s="6"/>
    </row>
    <row r="65" customFormat="false" ht="12.75" hidden="false" customHeight="false" outlineLevel="0" collapsed="false">
      <c r="K65" s="44"/>
      <c r="L65" s="44"/>
      <c r="M65" s="44"/>
      <c r="N65" s="44"/>
      <c r="O65" s="39"/>
      <c r="P65" s="39"/>
      <c r="Q65" s="40"/>
      <c r="R65" s="40"/>
      <c r="S65" s="6"/>
    </row>
    <row r="66" customFormat="false" ht="12.75" hidden="false" customHeight="false" outlineLevel="0" collapsed="false">
      <c r="K66" s="44"/>
      <c r="L66" s="44"/>
      <c r="M66" s="44"/>
      <c r="N66" s="44"/>
      <c r="O66" s="39"/>
      <c r="P66" s="39"/>
      <c r="Q66" s="40"/>
      <c r="R66" s="40"/>
      <c r="S66" s="6"/>
    </row>
    <row r="67" customFormat="false" ht="12.75" hidden="false" customHeight="false" outlineLevel="0" collapsed="false">
      <c r="K67" s="44"/>
      <c r="L67" s="44"/>
      <c r="M67" s="44"/>
      <c r="N67" s="44"/>
      <c r="O67" s="39"/>
      <c r="P67" s="39"/>
      <c r="Q67" s="40"/>
      <c r="R67" s="40"/>
      <c r="S67" s="6"/>
    </row>
    <row r="68" customFormat="false" ht="12.75" hidden="false" customHeight="false" outlineLevel="0" collapsed="false">
      <c r="K68" s="44"/>
      <c r="L68" s="44"/>
      <c r="M68" s="44"/>
      <c r="N68" s="44"/>
      <c r="O68" s="39"/>
      <c r="P68" s="39"/>
      <c r="Q68" s="40"/>
      <c r="R68" s="40"/>
      <c r="S68" s="6"/>
    </row>
    <row r="69" customFormat="false" ht="12.75" hidden="false" customHeight="false" outlineLevel="0" collapsed="false">
      <c r="K69" s="44"/>
      <c r="L69" s="44"/>
      <c r="M69" s="44"/>
      <c r="N69" s="44"/>
      <c r="O69" s="39"/>
      <c r="P69" s="39"/>
      <c r="Q69" s="40"/>
      <c r="R69" s="40"/>
      <c r="S69" s="6"/>
    </row>
    <row r="70" customFormat="false" ht="12.75" hidden="false" customHeight="false" outlineLevel="0" collapsed="false">
      <c r="K70" s="44"/>
      <c r="L70" s="44"/>
      <c r="M70" s="44"/>
      <c r="N70" s="44"/>
      <c r="O70" s="39"/>
      <c r="P70" s="39"/>
      <c r="Q70" s="40"/>
      <c r="R70" s="40"/>
      <c r="S70" s="6"/>
    </row>
    <row r="71" customFormat="false" ht="12.75" hidden="false" customHeight="false" outlineLevel="0" collapsed="false">
      <c r="K71" s="44"/>
      <c r="L71" s="44"/>
      <c r="M71" s="44"/>
      <c r="N71" s="44"/>
      <c r="O71" s="39"/>
      <c r="P71" s="39"/>
      <c r="Q71" s="40"/>
      <c r="R71" s="40"/>
      <c r="S71" s="6"/>
    </row>
    <row r="72" customFormat="false" ht="12.75" hidden="false" customHeight="false" outlineLevel="0" collapsed="false">
      <c r="K72" s="44"/>
      <c r="L72" s="44"/>
      <c r="M72" s="44"/>
      <c r="N72" s="44"/>
      <c r="O72" s="39"/>
      <c r="P72" s="39"/>
      <c r="Q72" s="40"/>
      <c r="R72" s="40"/>
      <c r="S72" s="6"/>
    </row>
    <row r="73" customFormat="false" ht="12.75" hidden="false" customHeight="false" outlineLevel="0" collapsed="false">
      <c r="K73" s="44"/>
      <c r="L73" s="44"/>
      <c r="M73" s="44"/>
      <c r="N73" s="44"/>
      <c r="O73" s="39"/>
      <c r="P73" s="39"/>
      <c r="Q73" s="40"/>
      <c r="R73" s="40"/>
      <c r="S73" s="6"/>
    </row>
    <row r="74" customFormat="false" ht="12.75" hidden="false" customHeight="false" outlineLevel="0" collapsed="false">
      <c r="K74" s="44"/>
      <c r="L74" s="44"/>
      <c r="M74" s="44"/>
      <c r="N74" s="44"/>
      <c r="O74" s="39"/>
      <c r="P74" s="39"/>
      <c r="Q74" s="40"/>
      <c r="R74" s="40"/>
      <c r="S74" s="6"/>
    </row>
    <row r="75" customFormat="false" ht="12.75" hidden="false" customHeight="false" outlineLevel="0" collapsed="false">
      <c r="K75" s="44"/>
      <c r="L75" s="44"/>
      <c r="M75" s="44"/>
      <c r="N75" s="44"/>
      <c r="O75" s="39"/>
      <c r="P75" s="39"/>
      <c r="Q75" s="40"/>
      <c r="R75" s="40"/>
      <c r="S75" s="6"/>
    </row>
    <row r="76" customFormat="false" ht="12.75" hidden="false" customHeight="false" outlineLevel="0" collapsed="false">
      <c r="K76" s="44"/>
      <c r="L76" s="44"/>
      <c r="M76" s="44"/>
      <c r="N76" s="44"/>
      <c r="O76" s="39"/>
      <c r="P76" s="39"/>
      <c r="Q76" s="40"/>
      <c r="R76" s="40"/>
      <c r="S76" s="6"/>
    </row>
    <row r="77" customFormat="false" ht="12.75" hidden="false" customHeight="false" outlineLevel="0" collapsed="false">
      <c r="K77" s="44"/>
      <c r="L77" s="44"/>
      <c r="M77" s="44"/>
      <c r="N77" s="44"/>
      <c r="O77" s="39"/>
      <c r="P77" s="39"/>
      <c r="Q77" s="40"/>
      <c r="R77" s="40"/>
      <c r="S77" s="6"/>
    </row>
    <row r="78" customFormat="false" ht="12.75" hidden="false" customHeight="false" outlineLevel="0" collapsed="false">
      <c r="K78" s="44"/>
      <c r="L78" s="44"/>
      <c r="M78" s="44"/>
      <c r="N78" s="44"/>
      <c r="O78" s="39"/>
      <c r="P78" s="39"/>
      <c r="Q78" s="40"/>
      <c r="R78" s="40"/>
      <c r="S78" s="6"/>
    </row>
    <row r="79" customFormat="false" ht="12.75" hidden="false" customHeight="false" outlineLevel="0" collapsed="false">
      <c r="K79" s="44"/>
      <c r="L79" s="44"/>
      <c r="M79" s="44"/>
      <c r="N79" s="44"/>
      <c r="O79" s="39"/>
      <c r="P79" s="39"/>
      <c r="Q79" s="40"/>
      <c r="R79" s="40"/>
      <c r="S79" s="6"/>
    </row>
    <row r="80" customFormat="false" ht="12.75" hidden="false" customHeight="false" outlineLevel="0" collapsed="false">
      <c r="K80" s="44"/>
      <c r="L80" s="44"/>
      <c r="M80" s="44"/>
      <c r="N80" s="44"/>
      <c r="O80" s="39"/>
      <c r="P80" s="39"/>
      <c r="Q80" s="40"/>
      <c r="R80" s="40"/>
      <c r="S80" s="6"/>
    </row>
    <row r="81" customFormat="false" ht="12.75" hidden="false" customHeight="false" outlineLevel="0" collapsed="false">
      <c r="K81" s="44"/>
      <c r="L81" s="44"/>
      <c r="M81" s="44"/>
      <c r="N81" s="44"/>
      <c r="O81" s="39"/>
      <c r="P81" s="39"/>
      <c r="Q81" s="40"/>
      <c r="R81" s="40"/>
      <c r="S81" s="6"/>
    </row>
    <row r="82" customFormat="false" ht="12.75" hidden="false" customHeight="false" outlineLevel="0" collapsed="false">
      <c r="K82" s="44"/>
      <c r="L82" s="44"/>
      <c r="M82" s="44"/>
      <c r="N82" s="44"/>
      <c r="O82" s="39"/>
      <c r="P82" s="39"/>
      <c r="Q82" s="40"/>
      <c r="R82" s="40"/>
      <c r="S82" s="6"/>
    </row>
    <row r="83" customFormat="false" ht="12.75" hidden="false" customHeight="false" outlineLevel="0" collapsed="false">
      <c r="K83" s="44"/>
      <c r="L83" s="44"/>
      <c r="M83" s="44"/>
      <c r="N83" s="44"/>
      <c r="O83" s="39"/>
      <c r="P83" s="39"/>
      <c r="Q83" s="40"/>
      <c r="R83" s="40"/>
      <c r="S83" s="6"/>
    </row>
    <row r="84" customFormat="false" ht="12.75" hidden="false" customHeight="false" outlineLevel="0" collapsed="false">
      <c r="K84" s="44"/>
      <c r="L84" s="44"/>
      <c r="M84" s="44"/>
      <c r="N84" s="44"/>
      <c r="O84" s="39"/>
      <c r="P84" s="39"/>
      <c r="Q84" s="40"/>
      <c r="R84" s="40"/>
      <c r="S84" s="6"/>
    </row>
    <row r="85" customFormat="false" ht="12.75" hidden="false" customHeight="false" outlineLevel="0" collapsed="false">
      <c r="K85" s="44"/>
      <c r="L85" s="44"/>
      <c r="M85" s="44"/>
      <c r="N85" s="44"/>
      <c r="O85" s="39"/>
      <c r="P85" s="39"/>
      <c r="Q85" s="40"/>
      <c r="R85" s="40"/>
      <c r="S85" s="6"/>
    </row>
    <row r="86" customFormat="false" ht="12.75" hidden="false" customHeight="false" outlineLevel="0" collapsed="false">
      <c r="K86" s="44"/>
      <c r="L86" s="44"/>
      <c r="M86" s="44"/>
      <c r="N86" s="44"/>
      <c r="O86" s="39"/>
      <c r="P86" s="39"/>
      <c r="Q86" s="40"/>
      <c r="R86" s="40"/>
      <c r="S86" s="6"/>
    </row>
    <row r="87" customFormat="false" ht="12.75" hidden="false" customHeight="false" outlineLevel="0" collapsed="false">
      <c r="K87" s="44"/>
      <c r="L87" s="44"/>
      <c r="M87" s="44"/>
      <c r="N87" s="44"/>
      <c r="O87" s="39"/>
      <c r="P87" s="39"/>
      <c r="Q87" s="40"/>
      <c r="R87" s="40"/>
      <c r="S87" s="6"/>
    </row>
    <row r="88" customFormat="false" ht="12.75" hidden="false" customHeight="false" outlineLevel="0" collapsed="false">
      <c r="K88" s="44"/>
      <c r="L88" s="44"/>
      <c r="M88" s="44"/>
      <c r="N88" s="44"/>
      <c r="O88" s="39"/>
      <c r="P88" s="39"/>
      <c r="Q88" s="40"/>
      <c r="R88" s="40"/>
      <c r="S88" s="6"/>
    </row>
    <row r="89" customFormat="false" ht="12.75" hidden="false" customHeight="false" outlineLevel="0" collapsed="false">
      <c r="K89" s="44"/>
      <c r="L89" s="44"/>
      <c r="M89" s="44"/>
      <c r="N89" s="44"/>
      <c r="O89" s="39"/>
      <c r="P89" s="39"/>
      <c r="Q89" s="40"/>
      <c r="R89" s="40"/>
      <c r="S89" s="6"/>
    </row>
    <row r="90" customFormat="false" ht="12.75" hidden="false" customHeight="false" outlineLevel="0" collapsed="false">
      <c r="K90" s="44"/>
      <c r="L90" s="44"/>
      <c r="M90" s="44"/>
      <c r="N90" s="44"/>
      <c r="O90" s="39"/>
      <c r="P90" s="39"/>
      <c r="Q90" s="40"/>
      <c r="R90" s="40"/>
      <c r="S90" s="6"/>
    </row>
    <row r="91" customFormat="false" ht="12.75" hidden="false" customHeight="false" outlineLevel="0" collapsed="false">
      <c r="K91" s="44"/>
      <c r="L91" s="44"/>
      <c r="M91" s="44"/>
      <c r="N91" s="44"/>
      <c r="O91" s="39"/>
      <c r="P91" s="39"/>
      <c r="Q91" s="40"/>
      <c r="R91" s="40"/>
      <c r="S91" s="6"/>
    </row>
    <row r="92" customFormat="false" ht="12.75" hidden="false" customHeight="false" outlineLevel="0" collapsed="false">
      <c r="K92" s="44"/>
      <c r="L92" s="44"/>
      <c r="M92" s="44"/>
      <c r="N92" s="44"/>
      <c r="O92" s="39"/>
      <c r="P92" s="39"/>
      <c r="Q92" s="40"/>
      <c r="R92" s="40"/>
      <c r="S92" s="6"/>
    </row>
    <row r="93" customFormat="false" ht="12.75" hidden="false" customHeight="false" outlineLevel="0" collapsed="false">
      <c r="K93" s="44"/>
      <c r="L93" s="44"/>
      <c r="M93" s="44"/>
      <c r="N93" s="44"/>
      <c r="O93" s="39"/>
      <c r="P93" s="39"/>
      <c r="Q93" s="40"/>
      <c r="R93" s="40"/>
      <c r="S93" s="6"/>
    </row>
    <row r="94" customFormat="false" ht="12.75" hidden="false" customHeight="false" outlineLevel="0" collapsed="false">
      <c r="K94" s="44"/>
      <c r="L94" s="44"/>
      <c r="M94" s="44"/>
      <c r="N94" s="44"/>
      <c r="O94" s="39"/>
      <c r="P94" s="39"/>
      <c r="Q94" s="40"/>
      <c r="R94" s="40"/>
      <c r="S94" s="6"/>
    </row>
    <row r="95" customFormat="false" ht="12.75" hidden="false" customHeight="false" outlineLevel="0" collapsed="false">
      <c r="K95" s="44"/>
      <c r="L95" s="44"/>
      <c r="M95" s="44"/>
      <c r="N95" s="44"/>
      <c r="O95" s="39"/>
      <c r="P95" s="39"/>
      <c r="Q95" s="40"/>
      <c r="R95" s="40"/>
      <c r="S95" s="6"/>
    </row>
    <row r="96" customFormat="false" ht="12.75" hidden="false" customHeight="false" outlineLevel="0" collapsed="false">
      <c r="K96" s="44"/>
      <c r="L96" s="44"/>
      <c r="M96" s="44"/>
      <c r="N96" s="44"/>
      <c r="O96" s="39"/>
      <c r="P96" s="39"/>
      <c r="Q96" s="40"/>
      <c r="R96" s="40"/>
      <c r="S96" s="6"/>
    </row>
    <row r="97" customFormat="false" ht="12.75" hidden="false" customHeight="false" outlineLevel="0" collapsed="false">
      <c r="K97" s="44"/>
      <c r="L97" s="44"/>
      <c r="M97" s="44"/>
      <c r="N97" s="44"/>
      <c r="O97" s="39"/>
      <c r="P97" s="39"/>
      <c r="Q97" s="40"/>
      <c r="R97" s="40"/>
      <c r="S97" s="6"/>
    </row>
    <row r="98" customFormat="false" ht="12.75" hidden="false" customHeight="false" outlineLevel="0" collapsed="false">
      <c r="K98" s="44"/>
      <c r="L98" s="44"/>
      <c r="M98" s="44"/>
      <c r="N98" s="44"/>
      <c r="O98" s="39"/>
      <c r="P98" s="39"/>
      <c r="Q98" s="40"/>
      <c r="R98" s="40"/>
      <c r="S98" s="6"/>
    </row>
    <row r="99" customFormat="false" ht="12.75" hidden="false" customHeight="false" outlineLevel="0" collapsed="false">
      <c r="K99" s="44"/>
      <c r="L99" s="44"/>
      <c r="M99" s="44"/>
      <c r="N99" s="44"/>
      <c r="O99" s="39"/>
      <c r="P99" s="39"/>
      <c r="Q99" s="40"/>
      <c r="R99" s="40"/>
      <c r="S99" s="6"/>
    </row>
    <row r="100" customFormat="false" ht="12.75" hidden="false" customHeight="false" outlineLevel="0" collapsed="false">
      <c r="K100" s="44"/>
      <c r="L100" s="44"/>
      <c r="M100" s="44"/>
      <c r="N100" s="44"/>
      <c r="O100" s="39"/>
      <c r="P100" s="39"/>
      <c r="Q100" s="40"/>
      <c r="R100" s="40"/>
      <c r="S100" s="6"/>
    </row>
    <row r="101" customFormat="false" ht="12.75" hidden="false" customHeight="false" outlineLevel="0" collapsed="false">
      <c r="K101" s="44"/>
      <c r="L101" s="44"/>
      <c r="M101" s="44"/>
      <c r="N101" s="44"/>
      <c r="O101" s="39"/>
      <c r="P101" s="39"/>
      <c r="Q101" s="40"/>
      <c r="R101" s="40"/>
      <c r="S101" s="6"/>
    </row>
    <row r="102" customFormat="false" ht="12.75" hidden="false" customHeight="false" outlineLevel="0" collapsed="false">
      <c r="K102" s="44"/>
      <c r="L102" s="44"/>
      <c r="M102" s="44"/>
      <c r="N102" s="44"/>
      <c r="O102" s="39"/>
      <c r="P102" s="39"/>
      <c r="Q102" s="40"/>
      <c r="R102" s="40"/>
      <c r="S102" s="6"/>
    </row>
    <row r="103" customFormat="false" ht="12.75" hidden="false" customHeight="false" outlineLevel="0" collapsed="false">
      <c r="K103" s="44"/>
      <c r="L103" s="44"/>
      <c r="M103" s="44"/>
      <c r="N103" s="44"/>
      <c r="O103" s="39"/>
      <c r="P103" s="39"/>
      <c r="Q103" s="40"/>
      <c r="R103" s="40"/>
      <c r="S103" s="6"/>
    </row>
    <row r="104" customFormat="false" ht="12.75" hidden="false" customHeight="false" outlineLevel="0" collapsed="false">
      <c r="K104" s="44"/>
      <c r="L104" s="44"/>
      <c r="M104" s="44"/>
      <c r="N104" s="44"/>
      <c r="O104" s="39"/>
      <c r="P104" s="39"/>
      <c r="Q104" s="40"/>
      <c r="R104" s="40"/>
      <c r="S104" s="6"/>
    </row>
    <row r="105" customFormat="false" ht="12.75" hidden="false" customHeight="false" outlineLevel="0" collapsed="false">
      <c r="K105" s="44"/>
      <c r="L105" s="44"/>
      <c r="M105" s="44"/>
      <c r="N105" s="44"/>
      <c r="O105" s="39"/>
      <c r="P105" s="39"/>
      <c r="Q105" s="40"/>
      <c r="R105" s="40"/>
      <c r="S105" s="6"/>
    </row>
    <row r="106" customFormat="false" ht="12.75" hidden="false" customHeight="false" outlineLevel="0" collapsed="false">
      <c r="K106" s="44"/>
      <c r="L106" s="44"/>
      <c r="M106" s="44"/>
      <c r="N106" s="44"/>
      <c r="O106" s="39"/>
      <c r="P106" s="39"/>
      <c r="Q106" s="40"/>
      <c r="R106" s="40"/>
      <c r="S106" s="6"/>
    </row>
    <row r="107" customFormat="false" ht="12.75" hidden="false" customHeight="false" outlineLevel="0" collapsed="false">
      <c r="K107" s="44"/>
      <c r="L107" s="44"/>
      <c r="M107" s="44"/>
      <c r="N107" s="44"/>
      <c r="O107" s="39"/>
      <c r="P107" s="39"/>
      <c r="Q107" s="40"/>
      <c r="R107" s="40"/>
      <c r="S107" s="6"/>
    </row>
    <row r="108" customFormat="false" ht="12.75" hidden="false" customHeight="false" outlineLevel="0" collapsed="false">
      <c r="K108" s="44"/>
      <c r="L108" s="44"/>
      <c r="M108" s="44"/>
      <c r="N108" s="44"/>
      <c r="O108" s="39"/>
      <c r="P108" s="39"/>
      <c r="Q108" s="40"/>
      <c r="R108" s="40"/>
      <c r="S108" s="6"/>
    </row>
    <row r="109" customFormat="false" ht="12.75" hidden="false" customHeight="false" outlineLevel="0" collapsed="false">
      <c r="K109" s="44"/>
      <c r="L109" s="44"/>
      <c r="M109" s="44"/>
      <c r="N109" s="44"/>
      <c r="O109" s="39"/>
      <c r="P109" s="39"/>
      <c r="Q109" s="40"/>
      <c r="R109" s="40"/>
      <c r="S109" s="6"/>
    </row>
    <row r="110" customFormat="false" ht="12.75" hidden="false" customHeight="false" outlineLevel="0" collapsed="false">
      <c r="K110" s="44"/>
      <c r="L110" s="44"/>
      <c r="M110" s="44"/>
      <c r="N110" s="44"/>
      <c r="O110" s="39"/>
      <c r="P110" s="39"/>
      <c r="Q110" s="40"/>
      <c r="R110" s="40"/>
      <c r="S110" s="6"/>
    </row>
    <row r="111" customFormat="false" ht="12.75" hidden="false" customHeight="false" outlineLevel="0" collapsed="false">
      <c r="K111" s="44"/>
      <c r="L111" s="44"/>
      <c r="M111" s="44"/>
      <c r="N111" s="44"/>
      <c r="O111" s="39"/>
      <c r="P111" s="39"/>
      <c r="Q111" s="40"/>
      <c r="R111" s="40"/>
      <c r="S111" s="6"/>
    </row>
    <row r="112" customFormat="false" ht="12.75" hidden="false" customHeight="false" outlineLevel="0" collapsed="false">
      <c r="K112" s="44"/>
      <c r="L112" s="44"/>
      <c r="M112" s="44"/>
      <c r="N112" s="44"/>
      <c r="O112" s="39"/>
      <c r="P112" s="39"/>
      <c r="Q112" s="40"/>
      <c r="R112" s="40"/>
      <c r="S112" s="6"/>
    </row>
    <row r="113" customFormat="false" ht="12.75" hidden="false" customHeight="false" outlineLevel="0" collapsed="false">
      <c r="K113" s="44"/>
      <c r="L113" s="44"/>
      <c r="M113" s="44"/>
      <c r="N113" s="44"/>
      <c r="O113" s="39"/>
      <c r="P113" s="39"/>
      <c r="Q113" s="40"/>
      <c r="R113" s="40"/>
      <c r="S113" s="6"/>
    </row>
    <row r="114" customFormat="false" ht="12.75" hidden="false" customHeight="false" outlineLevel="0" collapsed="false">
      <c r="K114" s="44"/>
      <c r="L114" s="44"/>
      <c r="M114" s="44"/>
      <c r="N114" s="44"/>
      <c r="O114" s="39"/>
      <c r="P114" s="39"/>
      <c r="Q114" s="40"/>
      <c r="R114" s="40"/>
      <c r="S114" s="6"/>
    </row>
    <row r="115" customFormat="false" ht="12.75" hidden="false" customHeight="false" outlineLevel="0" collapsed="false">
      <c r="K115" s="44"/>
      <c r="L115" s="44"/>
      <c r="M115" s="44"/>
      <c r="N115" s="44"/>
      <c r="O115" s="39"/>
      <c r="P115" s="39"/>
      <c r="Q115" s="40"/>
      <c r="R115" s="40"/>
      <c r="S115" s="6"/>
    </row>
    <row r="116" customFormat="false" ht="12.75" hidden="false" customHeight="false" outlineLevel="0" collapsed="false">
      <c r="K116" s="44"/>
      <c r="L116" s="44"/>
      <c r="M116" s="44"/>
      <c r="N116" s="44"/>
      <c r="O116" s="39"/>
      <c r="P116" s="39"/>
      <c r="Q116" s="40"/>
      <c r="R116" s="40"/>
      <c r="S116" s="6"/>
    </row>
    <row r="117" customFormat="false" ht="12.75" hidden="false" customHeight="false" outlineLevel="0" collapsed="false">
      <c r="K117" s="44"/>
      <c r="L117" s="44"/>
      <c r="M117" s="44"/>
      <c r="N117" s="44"/>
      <c r="O117" s="39"/>
      <c r="P117" s="39"/>
      <c r="Q117" s="40"/>
      <c r="R117" s="40"/>
      <c r="S117" s="6"/>
    </row>
    <row r="118" customFormat="false" ht="12.75" hidden="false" customHeight="false" outlineLevel="0" collapsed="false">
      <c r="K118" s="44"/>
      <c r="L118" s="44"/>
      <c r="M118" s="44"/>
      <c r="N118" s="44"/>
      <c r="O118" s="39"/>
      <c r="P118" s="39"/>
      <c r="Q118" s="40"/>
      <c r="R118" s="40"/>
      <c r="S118" s="6"/>
    </row>
    <row r="119" customFormat="false" ht="12.75" hidden="false" customHeight="false" outlineLevel="0" collapsed="false">
      <c r="K119" s="44"/>
      <c r="L119" s="44"/>
      <c r="M119" s="44"/>
      <c r="N119" s="44"/>
      <c r="O119" s="39"/>
      <c r="P119" s="39"/>
      <c r="Q119" s="40"/>
      <c r="R119" s="40"/>
      <c r="S119" s="6"/>
    </row>
    <row r="120" customFormat="false" ht="12.75" hidden="false" customHeight="false" outlineLevel="0" collapsed="false">
      <c r="K120" s="44"/>
      <c r="L120" s="44"/>
      <c r="M120" s="44"/>
      <c r="N120" s="44"/>
      <c r="O120" s="39"/>
      <c r="P120" s="39"/>
      <c r="Q120" s="40"/>
      <c r="R120" s="40"/>
      <c r="S120" s="6"/>
    </row>
    <row r="121" customFormat="false" ht="12.75" hidden="false" customHeight="false" outlineLevel="0" collapsed="false">
      <c r="K121" s="44"/>
      <c r="L121" s="44"/>
      <c r="M121" s="44"/>
      <c r="N121" s="44"/>
      <c r="O121" s="39"/>
      <c r="P121" s="39"/>
      <c r="Q121" s="40"/>
      <c r="R121" s="40"/>
      <c r="S121" s="6"/>
    </row>
    <row r="122" customFormat="false" ht="12.75" hidden="false" customHeight="false" outlineLevel="0" collapsed="false">
      <c r="K122" s="44"/>
      <c r="L122" s="44"/>
      <c r="M122" s="44"/>
      <c r="N122" s="44"/>
      <c r="O122" s="39"/>
      <c r="P122" s="39"/>
      <c r="Q122" s="40"/>
      <c r="R122" s="40"/>
      <c r="S122" s="6"/>
    </row>
    <row r="123" customFormat="false" ht="12.75" hidden="false" customHeight="false" outlineLevel="0" collapsed="false">
      <c r="K123" s="44"/>
      <c r="L123" s="44"/>
      <c r="M123" s="44"/>
      <c r="N123" s="44"/>
      <c r="O123" s="39"/>
      <c r="P123" s="39"/>
      <c r="Q123" s="40"/>
      <c r="R123" s="40"/>
      <c r="S123" s="6"/>
    </row>
    <row r="124" customFormat="false" ht="12.75" hidden="false" customHeight="false" outlineLevel="0" collapsed="false">
      <c r="K124" s="44"/>
      <c r="L124" s="44"/>
      <c r="M124" s="44"/>
      <c r="N124" s="44"/>
      <c r="O124" s="39"/>
      <c r="P124" s="39"/>
      <c r="Q124" s="40"/>
      <c r="R124" s="40"/>
      <c r="S124" s="6"/>
    </row>
    <row r="125" customFormat="false" ht="12.75" hidden="false" customHeight="false" outlineLevel="0" collapsed="false">
      <c r="K125" s="44"/>
      <c r="L125" s="44"/>
      <c r="M125" s="44"/>
      <c r="N125" s="44"/>
      <c r="O125" s="39"/>
      <c r="P125" s="39"/>
      <c r="Q125" s="40"/>
      <c r="R125" s="40"/>
      <c r="S125" s="6"/>
    </row>
    <row r="126" customFormat="false" ht="12.75" hidden="false" customHeight="false" outlineLevel="0" collapsed="false">
      <c r="K126" s="44"/>
      <c r="L126" s="44"/>
      <c r="M126" s="44"/>
      <c r="N126" s="44"/>
      <c r="O126" s="39"/>
      <c r="P126" s="39"/>
      <c r="Q126" s="40"/>
      <c r="R126" s="40"/>
      <c r="S126" s="6"/>
    </row>
    <row r="127" customFormat="false" ht="12.75" hidden="false" customHeight="false" outlineLevel="0" collapsed="false">
      <c r="K127" s="44"/>
      <c r="L127" s="44"/>
      <c r="M127" s="44"/>
      <c r="N127" s="44"/>
      <c r="O127" s="39"/>
      <c r="P127" s="39"/>
      <c r="Q127" s="40"/>
      <c r="R127" s="40"/>
      <c r="S127" s="6"/>
    </row>
    <row r="128" customFormat="false" ht="12.75" hidden="false" customHeight="false" outlineLevel="0" collapsed="false">
      <c r="K128" s="44"/>
      <c r="L128" s="44"/>
      <c r="M128" s="44"/>
      <c r="N128" s="44"/>
      <c r="O128" s="39"/>
      <c r="P128" s="39"/>
      <c r="Q128" s="40"/>
      <c r="R128" s="40"/>
      <c r="S128" s="6"/>
    </row>
    <row r="129" customFormat="false" ht="12.75" hidden="false" customHeight="false" outlineLevel="0" collapsed="false">
      <c r="K129" s="44"/>
      <c r="L129" s="44"/>
      <c r="M129" s="44"/>
      <c r="N129" s="44"/>
      <c r="O129" s="39"/>
      <c r="P129" s="39"/>
      <c r="Q129" s="40"/>
      <c r="R129" s="40"/>
      <c r="S129" s="6"/>
    </row>
    <row r="130" customFormat="false" ht="12.75" hidden="false" customHeight="false" outlineLevel="0" collapsed="false">
      <c r="K130" s="44"/>
      <c r="L130" s="44"/>
      <c r="M130" s="44"/>
      <c r="N130" s="44"/>
      <c r="O130" s="39"/>
      <c r="P130" s="39"/>
      <c r="Q130" s="40"/>
      <c r="R130" s="40"/>
      <c r="S130" s="6"/>
    </row>
    <row r="131" customFormat="false" ht="12.75" hidden="false" customHeight="false" outlineLevel="0" collapsed="false">
      <c r="K131" s="44"/>
      <c r="L131" s="44"/>
      <c r="M131" s="44"/>
      <c r="N131" s="44"/>
      <c r="O131" s="39"/>
      <c r="P131" s="39"/>
      <c r="Q131" s="40"/>
      <c r="R131" s="40"/>
      <c r="S131" s="6"/>
    </row>
    <row r="132" customFormat="false" ht="12.75" hidden="false" customHeight="false" outlineLevel="0" collapsed="false">
      <c r="K132" s="44"/>
      <c r="L132" s="44"/>
      <c r="M132" s="44"/>
      <c r="N132" s="44"/>
      <c r="O132" s="39"/>
      <c r="P132" s="39"/>
      <c r="Q132" s="40"/>
      <c r="R132" s="40"/>
      <c r="S132" s="6"/>
    </row>
    <row r="133" customFormat="false" ht="12.75" hidden="false" customHeight="false" outlineLevel="0" collapsed="false">
      <c r="K133" s="44"/>
      <c r="L133" s="44"/>
      <c r="M133" s="44"/>
      <c r="N133" s="44"/>
      <c r="O133" s="39"/>
      <c r="P133" s="39"/>
      <c r="Q133" s="40"/>
      <c r="R133" s="40"/>
      <c r="S133" s="6"/>
    </row>
    <row r="134" customFormat="false" ht="12.75" hidden="false" customHeight="false" outlineLevel="0" collapsed="false">
      <c r="K134" s="44"/>
      <c r="L134" s="44"/>
      <c r="M134" s="44"/>
      <c r="N134" s="44"/>
      <c r="O134" s="39"/>
      <c r="P134" s="39"/>
      <c r="Q134" s="40"/>
      <c r="R134" s="40"/>
      <c r="S134" s="6"/>
    </row>
    <row r="135" customFormat="false" ht="12.75" hidden="false" customHeight="false" outlineLevel="0" collapsed="false">
      <c r="K135" s="44"/>
      <c r="L135" s="44"/>
      <c r="M135" s="44"/>
      <c r="N135" s="44"/>
      <c r="O135" s="39"/>
      <c r="P135" s="39"/>
      <c r="Q135" s="40"/>
      <c r="R135" s="40"/>
      <c r="S135" s="6"/>
    </row>
    <row r="136" customFormat="false" ht="12.75" hidden="false" customHeight="false" outlineLevel="0" collapsed="false">
      <c r="K136" s="44"/>
      <c r="L136" s="44"/>
      <c r="M136" s="44"/>
      <c r="N136" s="44"/>
      <c r="O136" s="39"/>
      <c r="P136" s="39"/>
      <c r="Q136" s="40"/>
      <c r="R136" s="40"/>
      <c r="S136" s="6"/>
    </row>
    <row r="137" customFormat="false" ht="12.75" hidden="false" customHeight="false" outlineLevel="0" collapsed="false">
      <c r="K137" s="44"/>
      <c r="L137" s="44"/>
      <c r="M137" s="44"/>
      <c r="N137" s="44"/>
      <c r="O137" s="39"/>
      <c r="P137" s="39"/>
      <c r="Q137" s="40"/>
      <c r="R137" s="40"/>
      <c r="S137" s="6"/>
    </row>
    <row r="138" customFormat="false" ht="12.75" hidden="false" customHeight="false" outlineLevel="0" collapsed="false">
      <c r="K138" s="44"/>
      <c r="L138" s="44"/>
      <c r="M138" s="44"/>
      <c r="N138" s="44"/>
      <c r="O138" s="39"/>
      <c r="P138" s="39"/>
      <c r="Q138" s="40"/>
      <c r="R138" s="40"/>
      <c r="S138" s="6"/>
    </row>
    <row r="139" customFormat="false" ht="12.75" hidden="false" customHeight="false" outlineLevel="0" collapsed="false">
      <c r="K139" s="44"/>
      <c r="L139" s="44"/>
      <c r="M139" s="44"/>
      <c r="N139" s="44"/>
      <c r="O139" s="39"/>
      <c r="P139" s="39"/>
      <c r="Q139" s="40"/>
      <c r="R139" s="40"/>
      <c r="S139" s="6"/>
    </row>
    <row r="140" customFormat="false" ht="12.75" hidden="false" customHeight="false" outlineLevel="0" collapsed="false">
      <c r="K140" s="44"/>
      <c r="L140" s="44"/>
      <c r="M140" s="44"/>
      <c r="N140" s="44"/>
      <c r="O140" s="39"/>
      <c r="P140" s="39"/>
      <c r="Q140" s="40"/>
      <c r="R140" s="40"/>
      <c r="S140" s="6"/>
    </row>
    <row r="141" customFormat="false" ht="12.75" hidden="false" customHeight="false" outlineLevel="0" collapsed="false">
      <c r="K141" s="44"/>
      <c r="L141" s="44"/>
      <c r="M141" s="44"/>
      <c r="N141" s="44"/>
      <c r="O141" s="39"/>
      <c r="P141" s="39"/>
      <c r="Q141" s="40"/>
      <c r="R141" s="40"/>
      <c r="S141" s="6"/>
    </row>
    <row r="142" customFormat="false" ht="12.75" hidden="false" customHeight="false" outlineLevel="0" collapsed="false">
      <c r="K142" s="44"/>
      <c r="L142" s="44"/>
      <c r="M142" s="44"/>
      <c r="N142" s="44"/>
      <c r="O142" s="39"/>
      <c r="P142" s="39"/>
      <c r="Q142" s="40"/>
      <c r="R142" s="40"/>
      <c r="S142" s="6"/>
    </row>
    <row r="143" customFormat="false" ht="12.75" hidden="false" customHeight="false" outlineLevel="0" collapsed="false">
      <c r="K143" s="44"/>
      <c r="L143" s="44"/>
      <c r="M143" s="44"/>
      <c r="N143" s="44"/>
      <c r="O143" s="39"/>
      <c r="P143" s="39"/>
      <c r="Q143" s="40"/>
      <c r="R143" s="40"/>
      <c r="S143" s="6"/>
    </row>
    <row r="144" customFormat="false" ht="12.75" hidden="false" customHeight="false" outlineLevel="0" collapsed="false">
      <c r="K144" s="44"/>
      <c r="L144" s="44"/>
      <c r="M144" s="44"/>
      <c r="N144" s="44"/>
      <c r="O144" s="39"/>
      <c r="P144" s="39"/>
      <c r="Q144" s="40"/>
      <c r="R144" s="40"/>
      <c r="S144" s="6"/>
    </row>
    <row r="145" customFormat="false" ht="12.75" hidden="false" customHeight="false" outlineLevel="0" collapsed="false">
      <c r="K145" s="44"/>
      <c r="L145" s="44"/>
      <c r="M145" s="44"/>
      <c r="N145" s="44"/>
      <c r="O145" s="39"/>
      <c r="P145" s="39"/>
      <c r="Q145" s="40"/>
      <c r="R145" s="40"/>
      <c r="S145" s="6"/>
    </row>
    <row r="146" customFormat="false" ht="12.75" hidden="false" customHeight="false" outlineLevel="0" collapsed="false">
      <c r="K146" s="44"/>
      <c r="L146" s="44"/>
      <c r="M146" s="44"/>
      <c r="N146" s="44"/>
      <c r="O146" s="39"/>
      <c r="P146" s="39"/>
      <c r="Q146" s="40"/>
      <c r="R146" s="40"/>
      <c r="S146" s="6"/>
    </row>
    <row r="147" customFormat="false" ht="12.75" hidden="false" customHeight="false" outlineLevel="0" collapsed="false">
      <c r="K147" s="44"/>
      <c r="L147" s="44"/>
      <c r="M147" s="44"/>
      <c r="N147" s="44"/>
      <c r="O147" s="39"/>
      <c r="P147" s="39"/>
      <c r="Q147" s="40"/>
      <c r="R147" s="40"/>
      <c r="S147" s="6"/>
    </row>
    <row r="148" customFormat="false" ht="12.75" hidden="false" customHeight="false" outlineLevel="0" collapsed="false">
      <c r="K148" s="44"/>
      <c r="L148" s="44"/>
      <c r="M148" s="44"/>
      <c r="N148" s="44"/>
      <c r="O148" s="39"/>
      <c r="P148" s="39"/>
      <c r="Q148" s="40"/>
      <c r="R148" s="40"/>
      <c r="S148" s="6"/>
    </row>
    <row r="149" customFormat="false" ht="12.75" hidden="false" customHeight="false" outlineLevel="0" collapsed="false">
      <c r="K149" s="44"/>
      <c r="L149" s="44"/>
      <c r="M149" s="44"/>
      <c r="N149" s="44"/>
      <c r="O149" s="39"/>
      <c r="P149" s="39"/>
      <c r="Q149" s="40"/>
      <c r="R149" s="40"/>
      <c r="S149" s="6"/>
    </row>
    <row r="150" customFormat="false" ht="12.75" hidden="false" customHeight="false" outlineLevel="0" collapsed="false">
      <c r="K150" s="44"/>
      <c r="L150" s="44"/>
      <c r="M150" s="44"/>
      <c r="N150" s="44"/>
      <c r="O150" s="39"/>
      <c r="P150" s="39"/>
      <c r="Q150" s="40"/>
      <c r="R150" s="40"/>
      <c r="S150" s="6"/>
    </row>
    <row r="151" customFormat="false" ht="12.75" hidden="false" customHeight="false" outlineLevel="0" collapsed="false">
      <c r="K151" s="44"/>
      <c r="L151" s="44"/>
      <c r="M151" s="44"/>
      <c r="N151" s="44"/>
      <c r="O151" s="39"/>
      <c r="P151" s="39"/>
      <c r="Q151" s="40"/>
      <c r="R151" s="40"/>
      <c r="S151" s="6"/>
    </row>
    <row r="152" customFormat="false" ht="12.75" hidden="false" customHeight="false" outlineLevel="0" collapsed="false">
      <c r="K152" s="44"/>
      <c r="L152" s="44"/>
      <c r="M152" s="44"/>
      <c r="N152" s="44"/>
      <c r="O152" s="39"/>
      <c r="P152" s="39"/>
      <c r="Q152" s="40"/>
      <c r="R152" s="40"/>
      <c r="S152" s="6"/>
    </row>
    <row r="153" customFormat="false" ht="12.75" hidden="false" customHeight="false" outlineLevel="0" collapsed="false">
      <c r="K153" s="44"/>
      <c r="L153" s="44"/>
      <c r="M153" s="44"/>
      <c r="N153" s="44"/>
      <c r="O153" s="39"/>
      <c r="P153" s="39"/>
      <c r="Q153" s="40"/>
      <c r="R153" s="40"/>
      <c r="S153" s="6"/>
    </row>
    <row r="154" customFormat="false" ht="12.75" hidden="false" customHeight="false" outlineLevel="0" collapsed="false">
      <c r="K154" s="44"/>
      <c r="L154" s="44"/>
      <c r="M154" s="44"/>
      <c r="N154" s="44"/>
      <c r="O154" s="39"/>
      <c r="P154" s="39"/>
      <c r="Q154" s="40"/>
      <c r="R154" s="40"/>
      <c r="S154" s="6"/>
    </row>
    <row r="155" customFormat="false" ht="12.75" hidden="false" customHeight="false" outlineLevel="0" collapsed="false">
      <c r="K155" s="44"/>
      <c r="L155" s="44"/>
      <c r="M155" s="44"/>
      <c r="N155" s="44"/>
      <c r="O155" s="39"/>
      <c r="P155" s="39"/>
      <c r="Q155" s="40"/>
      <c r="R155" s="40"/>
      <c r="S155" s="6"/>
    </row>
    <row r="156" customFormat="false" ht="12.75" hidden="false" customHeight="false" outlineLevel="0" collapsed="false">
      <c r="K156" s="44"/>
      <c r="L156" s="44"/>
      <c r="M156" s="44"/>
      <c r="N156" s="44"/>
      <c r="O156" s="39"/>
      <c r="P156" s="39"/>
      <c r="Q156" s="40"/>
      <c r="R156" s="40"/>
      <c r="S156" s="6"/>
    </row>
    <row r="157" customFormat="false" ht="12.75" hidden="false" customHeight="false" outlineLevel="0" collapsed="false">
      <c r="K157" s="44"/>
      <c r="L157" s="44"/>
      <c r="M157" s="44"/>
      <c r="N157" s="44"/>
      <c r="O157" s="39"/>
      <c r="P157" s="39"/>
      <c r="Q157" s="40"/>
      <c r="R157" s="40"/>
      <c r="S157" s="6"/>
    </row>
    <row r="158" customFormat="false" ht="12.75" hidden="false" customHeight="false" outlineLevel="0" collapsed="false">
      <c r="K158" s="44"/>
      <c r="L158" s="44"/>
      <c r="M158" s="44"/>
      <c r="N158" s="44"/>
      <c r="O158" s="39"/>
      <c r="P158" s="39"/>
      <c r="Q158" s="40"/>
      <c r="R158" s="40"/>
      <c r="S158" s="6"/>
    </row>
    <row r="159" customFormat="false" ht="12.75" hidden="false" customHeight="false" outlineLevel="0" collapsed="false">
      <c r="K159" s="44"/>
      <c r="L159" s="44"/>
      <c r="M159" s="44"/>
      <c r="N159" s="44"/>
      <c r="O159" s="39"/>
      <c r="P159" s="39"/>
      <c r="Q159" s="40"/>
      <c r="R159" s="40"/>
      <c r="S159" s="6"/>
    </row>
    <row r="160" customFormat="false" ht="12.75" hidden="false" customHeight="false" outlineLevel="0" collapsed="false">
      <c r="K160" s="44"/>
      <c r="L160" s="44"/>
      <c r="M160" s="44"/>
      <c r="N160" s="44"/>
      <c r="O160" s="39"/>
      <c r="P160" s="39"/>
      <c r="Q160" s="40"/>
      <c r="R160" s="40"/>
      <c r="S160" s="6"/>
    </row>
    <row r="161" customFormat="false" ht="12.75" hidden="false" customHeight="false" outlineLevel="0" collapsed="false">
      <c r="K161" s="44"/>
      <c r="L161" s="44"/>
      <c r="M161" s="44"/>
      <c r="N161" s="44"/>
      <c r="O161" s="39"/>
      <c r="P161" s="39"/>
      <c r="Q161" s="40"/>
      <c r="R161" s="40"/>
      <c r="S161" s="6"/>
    </row>
    <row r="162" customFormat="false" ht="12.75" hidden="false" customHeight="false" outlineLevel="0" collapsed="false">
      <c r="K162" s="44"/>
      <c r="L162" s="44"/>
      <c r="M162" s="44"/>
      <c r="N162" s="44"/>
      <c r="O162" s="39"/>
      <c r="P162" s="39"/>
      <c r="Q162" s="40"/>
      <c r="R162" s="40"/>
      <c r="S162" s="6"/>
    </row>
    <row r="163" customFormat="false" ht="12.75" hidden="false" customHeight="false" outlineLevel="0" collapsed="false">
      <c r="K163" s="44"/>
      <c r="L163" s="44"/>
      <c r="M163" s="44"/>
      <c r="N163" s="44"/>
      <c r="O163" s="39"/>
      <c r="P163" s="39"/>
      <c r="Q163" s="40"/>
      <c r="R163" s="40"/>
      <c r="S163" s="6"/>
    </row>
    <row r="164" customFormat="false" ht="12.75" hidden="false" customHeight="false" outlineLevel="0" collapsed="false">
      <c r="K164" s="44"/>
      <c r="L164" s="44"/>
      <c r="M164" s="44"/>
      <c r="N164" s="44"/>
      <c r="O164" s="39"/>
      <c r="P164" s="39"/>
      <c r="Q164" s="40"/>
      <c r="R164" s="40"/>
      <c r="S164" s="6"/>
    </row>
    <row r="165" customFormat="false" ht="12.75" hidden="false" customHeight="false" outlineLevel="0" collapsed="false">
      <c r="K165" s="44"/>
      <c r="L165" s="44"/>
      <c r="M165" s="44"/>
      <c r="N165" s="44"/>
      <c r="O165" s="39"/>
      <c r="P165" s="39"/>
      <c r="Q165" s="40"/>
      <c r="R165" s="40"/>
      <c r="S165" s="6"/>
    </row>
    <row r="166" customFormat="false" ht="12.75" hidden="false" customHeight="false" outlineLevel="0" collapsed="false">
      <c r="K166" s="44"/>
      <c r="L166" s="44"/>
      <c r="M166" s="44"/>
      <c r="N166" s="44"/>
      <c r="O166" s="39"/>
      <c r="P166" s="39"/>
      <c r="Q166" s="40"/>
      <c r="R166" s="40"/>
      <c r="S166" s="6"/>
    </row>
    <row r="167" customFormat="false" ht="12.75" hidden="false" customHeight="false" outlineLevel="0" collapsed="false">
      <c r="K167" s="44"/>
      <c r="L167" s="44"/>
      <c r="M167" s="44"/>
      <c r="N167" s="44"/>
      <c r="O167" s="39"/>
      <c r="P167" s="39"/>
      <c r="Q167" s="40"/>
      <c r="R167" s="40"/>
      <c r="S167" s="6"/>
    </row>
    <row r="168" customFormat="false" ht="12.75" hidden="false" customHeight="false" outlineLevel="0" collapsed="false">
      <c r="K168" s="44"/>
      <c r="L168" s="44"/>
      <c r="M168" s="44"/>
      <c r="N168" s="44"/>
      <c r="O168" s="39"/>
      <c r="P168" s="39"/>
      <c r="Q168" s="40"/>
      <c r="R168" s="40"/>
      <c r="S168" s="6"/>
    </row>
    <row r="169" customFormat="false" ht="12.75" hidden="false" customHeight="false" outlineLevel="0" collapsed="false">
      <c r="K169" s="44"/>
      <c r="L169" s="44"/>
      <c r="M169" s="44"/>
      <c r="N169" s="44"/>
      <c r="O169" s="39"/>
      <c r="P169" s="39"/>
      <c r="Q169" s="40"/>
      <c r="R169" s="40"/>
      <c r="S169" s="6"/>
    </row>
    <row r="170" customFormat="false" ht="12.75" hidden="false" customHeight="false" outlineLevel="0" collapsed="false"/>
    <row r="171" customFormat="false" ht="12.75" hidden="false" customHeight="false" outlineLevel="0" collapsed="false"/>
    <row r="172" customFormat="false" ht="12.75" hidden="false" customHeight="false" outlineLevel="0" collapsed="false"/>
    <row r="173" customFormat="false" ht="12.75" hidden="false" customHeight="false" outlineLevel="0" collapsed="false"/>
    <row r="174" customFormat="false" ht="12.75" hidden="false" customHeight="false" outlineLevel="0" collapsed="false"/>
    <row r="175" customFormat="false" ht="12.75" hidden="false" customHeight="false" outlineLevel="0" collapsed="false"/>
    <row r="176" customFormat="false" ht="12.75" hidden="false" customHeight="false" outlineLevel="0" collapsed="false"/>
    <row r="177" customFormat="false" ht="12.75" hidden="false" customHeight="false" outlineLevel="0" collapsed="false"/>
    <row r="178" customFormat="false" ht="12.75" hidden="false" customHeight="false" outlineLevel="0" collapsed="false"/>
    <row r="179" customFormat="false" ht="12.75" hidden="false" customHeight="false" outlineLevel="0" collapsed="false"/>
    <row r="180" customFormat="false" ht="12.75" hidden="false" customHeight="false" outlineLevel="0" collapsed="false"/>
    <row r="181" customFormat="false" ht="12.75" hidden="false" customHeight="false" outlineLevel="0" collapsed="false"/>
    <row r="182" customFormat="false" ht="12.75" hidden="false" customHeight="false" outlineLevel="0" collapsed="false"/>
    <row r="183" customFormat="false" ht="12.75" hidden="false" customHeight="false" outlineLevel="0" collapsed="false"/>
    <row r="184" customFormat="false" ht="12.75" hidden="false" customHeight="false" outlineLevel="0" collapsed="false"/>
    <row r="185" customFormat="false" ht="12.75" hidden="false" customHeight="false" outlineLevel="0" collapsed="false"/>
    <row r="186" customFormat="false" ht="12.75" hidden="false" customHeight="false" outlineLevel="0" collapsed="false"/>
    <row r="187" customFormat="false" ht="12.75" hidden="false" customHeight="false" outlineLevel="0" collapsed="false"/>
    <row r="188" customFormat="false" ht="12.75" hidden="false" customHeight="false" outlineLevel="0" collapsed="false"/>
    <row r="189" customFormat="false" ht="12.75" hidden="false" customHeight="false" outlineLevel="0" collapsed="false"/>
    <row r="190" customFormat="false" ht="12.75" hidden="false" customHeight="false" outlineLevel="0" collapsed="false"/>
    <row r="191" customFormat="false" ht="12.75" hidden="false" customHeight="false" outlineLevel="0" collapsed="false"/>
    <row r="192" customFormat="false" ht="12.75" hidden="false" customHeight="false" outlineLevel="0" collapsed="false"/>
    <row r="193" customFormat="false" ht="12.75" hidden="false" customHeight="false" outlineLevel="0" collapsed="false"/>
    <row r="194" customFormat="false" ht="12.75" hidden="false" customHeight="false" outlineLevel="0" collapsed="false"/>
    <row r="195" customFormat="false" ht="12.75" hidden="false" customHeight="false" outlineLevel="0" collapsed="false"/>
    <row r="196" customFormat="false" ht="12.75" hidden="false" customHeight="false" outlineLevel="0" collapsed="false"/>
    <row r="197" customFormat="false" ht="12.75" hidden="false" customHeight="false" outlineLevel="0" collapsed="false"/>
    <row r="198" customFormat="false" ht="12.75" hidden="false" customHeight="false" outlineLevel="0" collapsed="false"/>
    <row r="199" customFormat="false" ht="12.75" hidden="false" customHeight="false" outlineLevel="0" collapsed="false"/>
    <row r="200" customFormat="false" ht="12.75" hidden="false" customHeight="false" outlineLevel="0" collapsed="false"/>
    <row r="201" customFormat="false" ht="12.75" hidden="false" customHeight="false" outlineLevel="0" collapsed="false"/>
    <row r="202" customFormat="false" ht="12.75" hidden="false" customHeight="false" outlineLevel="0" collapsed="false"/>
    <row r="203" customFormat="false" ht="12.75" hidden="false" customHeight="false" outlineLevel="0" collapsed="false"/>
    <row r="204" customFormat="false" ht="12.75" hidden="false" customHeight="false" outlineLevel="0" collapsed="false"/>
    <row r="205" customFormat="false" ht="12.75" hidden="false" customHeight="false" outlineLevel="0" collapsed="false"/>
    <row r="206" customFormat="false" ht="12.75" hidden="false" customHeight="false" outlineLevel="0" collapsed="false"/>
    <row r="207" customFormat="false" ht="12.75" hidden="false" customHeight="false" outlineLevel="0" collapsed="false"/>
    <row r="208" customFormat="false" ht="12.75" hidden="false" customHeight="false" outlineLevel="0" collapsed="false"/>
    <row r="209" customFormat="false" ht="12.75" hidden="false" customHeight="false" outlineLevel="0" collapsed="false"/>
    <row r="210" customFormat="false" ht="12.75" hidden="false" customHeight="false" outlineLevel="0" collapsed="false"/>
    <row r="211" customFormat="false" ht="12.75" hidden="false" customHeight="false" outlineLevel="0" collapsed="false"/>
    <row r="212" customFormat="false" ht="12.75" hidden="false" customHeight="false" outlineLevel="0" collapsed="false"/>
    <row r="213" customFormat="false" ht="12.75" hidden="false" customHeight="false" outlineLevel="0" collapsed="false"/>
    <row r="214" customFormat="false" ht="12.75" hidden="false" customHeight="false" outlineLevel="0" collapsed="false"/>
    <row r="215" customFormat="false" ht="12.75" hidden="false" customHeight="false" outlineLevel="0" collapsed="false"/>
    <row r="216" customFormat="false" ht="12.75" hidden="false" customHeight="false" outlineLevel="0" collapsed="false"/>
    <row r="217" customFormat="false" ht="12.75" hidden="false" customHeight="false" outlineLevel="0" collapsed="false"/>
    <row r="218" customFormat="false" ht="12.75" hidden="false" customHeight="false" outlineLevel="0" collapsed="false"/>
    <row r="219" customFormat="false" ht="12.75" hidden="false" customHeight="false" outlineLevel="0" collapsed="false"/>
    <row r="220" customFormat="false" ht="12.75" hidden="false" customHeight="false" outlineLevel="0" collapsed="false"/>
    <row r="221" customFormat="false" ht="12.75" hidden="false" customHeight="false" outlineLevel="0" collapsed="false"/>
    <row r="222" customFormat="false" ht="12.75" hidden="false" customHeight="false" outlineLevel="0" collapsed="false"/>
    <row r="223" customFormat="false" ht="12.75" hidden="false" customHeight="false" outlineLevel="0" collapsed="false"/>
    <row r="224" customFormat="false" ht="12.75" hidden="false" customHeight="false" outlineLevel="0" collapsed="false"/>
    <row r="225" customFormat="false" ht="12.75" hidden="false" customHeight="false" outlineLevel="0" collapsed="false"/>
    <row r="226" customFormat="false" ht="12.75" hidden="false" customHeight="false" outlineLevel="0" collapsed="false"/>
    <row r="227" customFormat="false" ht="12.75" hidden="false" customHeight="false" outlineLevel="0" collapsed="false"/>
    <row r="228" customFormat="false" ht="12.75" hidden="false" customHeight="false" outlineLevel="0" collapsed="false"/>
    <row r="229" customFormat="false" ht="12.75" hidden="false" customHeight="false" outlineLevel="0" collapsed="false"/>
    <row r="230" customFormat="false" ht="12.75" hidden="false" customHeight="false" outlineLevel="0" collapsed="false"/>
    <row r="231" customFormat="false" ht="12.75" hidden="false" customHeight="false" outlineLevel="0" collapsed="false"/>
    <row r="232" customFormat="false" ht="12.75" hidden="false" customHeight="false" outlineLevel="0" collapsed="false"/>
    <row r="233" customFormat="false" ht="12.75" hidden="false" customHeight="false" outlineLevel="0" collapsed="false"/>
    <row r="234" customFormat="false" ht="12.75" hidden="false" customHeight="false" outlineLevel="0" collapsed="false"/>
    <row r="235" customFormat="false" ht="12.75" hidden="false" customHeight="false" outlineLevel="0" collapsed="false"/>
    <row r="236" customFormat="false" ht="12.75" hidden="false" customHeight="false" outlineLevel="0" collapsed="false"/>
    <row r="237" customFormat="false" ht="12.75" hidden="false" customHeight="false" outlineLevel="0" collapsed="false"/>
    <row r="238" customFormat="false" ht="12.75" hidden="false" customHeight="false" outlineLevel="0" collapsed="false"/>
    <row r="239" customFormat="false" ht="12.75" hidden="false" customHeight="false" outlineLevel="0" collapsed="false"/>
    <row r="240" customFormat="false" ht="12.75" hidden="false" customHeight="false" outlineLevel="0" collapsed="false"/>
    <row r="241" customFormat="false" ht="12.75" hidden="false" customHeight="false" outlineLevel="0" collapsed="false"/>
    <row r="242" customFormat="false" ht="12.75" hidden="false" customHeight="false" outlineLevel="0" collapsed="false"/>
    <row r="243" customFormat="false" ht="12.75" hidden="false" customHeight="false" outlineLevel="0" collapsed="false"/>
    <row r="244" customFormat="false" ht="12.75" hidden="false" customHeight="false" outlineLevel="0" collapsed="false"/>
    <row r="245" customFormat="false" ht="12.75" hidden="false" customHeight="false" outlineLevel="0" collapsed="false"/>
    <row r="246" customFormat="false" ht="12.75" hidden="false" customHeight="false" outlineLevel="0" collapsed="false"/>
    <row r="247" customFormat="false" ht="12.75" hidden="false" customHeight="false" outlineLevel="0" collapsed="false"/>
    <row r="248" customFormat="false" ht="12.75" hidden="false" customHeight="false" outlineLevel="0" collapsed="false"/>
    <row r="249" customFormat="false" ht="12.75" hidden="false" customHeight="false" outlineLevel="0" collapsed="false"/>
    <row r="250" customFormat="false" ht="12.75" hidden="false" customHeight="false" outlineLevel="0" collapsed="false"/>
    <row r="251" customFormat="false" ht="12.75" hidden="false" customHeight="false" outlineLevel="0" collapsed="false"/>
    <row r="252" customFormat="false" ht="12.75" hidden="false" customHeight="false" outlineLevel="0" collapsed="false"/>
    <row r="253" customFormat="false" ht="12.75" hidden="false" customHeight="false" outlineLevel="0" collapsed="false"/>
    <row r="254" customFormat="false" ht="12.75" hidden="false" customHeight="false" outlineLevel="0" collapsed="false"/>
    <row r="255" customFormat="false" ht="12.75" hidden="false" customHeight="false" outlineLevel="0" collapsed="false"/>
    <row r="256" customFormat="false" ht="12.75" hidden="false" customHeight="false" outlineLevel="0" collapsed="false"/>
    <row r="257" customFormat="false" ht="12.75" hidden="false" customHeight="false" outlineLevel="0" collapsed="false"/>
    <row r="258" customFormat="false" ht="12.75" hidden="false" customHeight="false" outlineLevel="0" collapsed="false"/>
    <row r="259" customFormat="false" ht="12.75" hidden="false" customHeight="false" outlineLevel="0" collapsed="false"/>
    <row r="260" customFormat="false" ht="12.75" hidden="false" customHeight="false" outlineLevel="0" collapsed="false"/>
    <row r="261" customFormat="false" ht="12.75" hidden="false" customHeight="false" outlineLevel="0" collapsed="false"/>
    <row r="262" customFormat="false" ht="12.75" hidden="false" customHeight="false" outlineLevel="0" collapsed="false"/>
    <row r="263" customFormat="false" ht="12.75" hidden="false" customHeight="false" outlineLevel="0" collapsed="false"/>
    <row r="264" customFormat="false" ht="12.75" hidden="false" customHeight="false" outlineLevel="0" collapsed="false"/>
    <row r="265" customFormat="false" ht="12.75" hidden="false" customHeight="false" outlineLevel="0" collapsed="false"/>
    <row r="266" customFormat="false" ht="12.75" hidden="false" customHeight="false" outlineLevel="0" collapsed="false"/>
    <row r="267" customFormat="false" ht="12.75" hidden="false" customHeight="false" outlineLevel="0" collapsed="false"/>
    <row r="268" customFormat="false" ht="12.75" hidden="false" customHeight="false" outlineLevel="0" collapsed="false"/>
    <row r="269" customFormat="false" ht="12.75" hidden="false" customHeight="false" outlineLevel="0" collapsed="false"/>
    <row r="270" customFormat="false" ht="12.75" hidden="false" customHeight="false" outlineLevel="0" collapsed="false"/>
    <row r="271" customFormat="false" ht="12.75" hidden="false" customHeight="false" outlineLevel="0" collapsed="false"/>
    <row r="272" customFormat="false" ht="12.75" hidden="false" customHeight="false" outlineLevel="0" collapsed="false"/>
    <row r="273" customFormat="false" ht="12.75" hidden="false" customHeight="false" outlineLevel="0" collapsed="false"/>
    <row r="274" customFormat="false" ht="12.75" hidden="false" customHeight="false" outlineLevel="0" collapsed="false"/>
    <row r="275" customFormat="false" ht="12.75" hidden="false" customHeight="false" outlineLevel="0" collapsed="false"/>
    <row r="276" customFormat="false" ht="12.75" hidden="false" customHeight="false" outlineLevel="0" collapsed="false"/>
    <row r="277" customFormat="false" ht="12.75" hidden="false" customHeight="false" outlineLevel="0" collapsed="false"/>
    <row r="278" customFormat="false" ht="12.75" hidden="false" customHeight="false" outlineLevel="0" collapsed="false"/>
    <row r="279" customFormat="false" ht="12.75" hidden="false" customHeight="false" outlineLevel="0" collapsed="false"/>
    <row r="280" customFormat="false" ht="12.75" hidden="false" customHeight="false" outlineLevel="0" collapsed="false"/>
    <row r="281" customFormat="false" ht="12.75" hidden="false" customHeight="false" outlineLevel="0" collapsed="false"/>
    <row r="282" customFormat="false" ht="12.75" hidden="false" customHeight="false" outlineLevel="0" collapsed="false"/>
    <row r="283" customFormat="false" ht="12.75" hidden="false" customHeight="false" outlineLevel="0" collapsed="false"/>
    <row r="284" customFormat="false" ht="12.75" hidden="false" customHeight="false" outlineLevel="0" collapsed="false"/>
    <row r="285" customFormat="false" ht="12.75" hidden="false" customHeight="false" outlineLevel="0" collapsed="false"/>
    <row r="286" customFormat="false" ht="12.75" hidden="false" customHeight="false" outlineLevel="0" collapsed="false"/>
    <row r="287" customFormat="false" ht="12.75" hidden="false" customHeight="false" outlineLevel="0" collapsed="false"/>
    <row r="288" customFormat="false" ht="12.75" hidden="false" customHeight="false" outlineLevel="0" collapsed="false"/>
    <row r="289" customFormat="false" ht="12.75" hidden="false" customHeight="false" outlineLevel="0" collapsed="false"/>
    <row r="290" customFormat="false" ht="12.75" hidden="false" customHeight="false" outlineLevel="0" collapsed="false"/>
    <row r="291" customFormat="false" ht="12.75" hidden="false" customHeight="false" outlineLevel="0" collapsed="false"/>
    <row r="292" customFormat="false" ht="12.75" hidden="false" customHeight="false" outlineLevel="0" collapsed="false"/>
    <row r="293" customFormat="false" ht="12.75" hidden="false" customHeight="false" outlineLevel="0" collapsed="false"/>
    <row r="294" customFormat="false" ht="12.75" hidden="false" customHeight="false" outlineLevel="0" collapsed="false"/>
    <row r="295" customFormat="false" ht="12.75" hidden="false" customHeight="false" outlineLevel="0" collapsed="false"/>
    <row r="296" customFormat="false" ht="12.75" hidden="false" customHeight="false" outlineLevel="0" collapsed="false"/>
    <row r="297" customFormat="false" ht="12.75" hidden="false" customHeight="false" outlineLevel="0" collapsed="false"/>
    <row r="298" customFormat="false" ht="12.75" hidden="false" customHeight="false" outlineLevel="0" collapsed="false"/>
    <row r="299" customFormat="false" ht="12.75" hidden="false" customHeight="false" outlineLevel="0" collapsed="false"/>
    <row r="300" customFormat="false" ht="12.75" hidden="false" customHeight="false" outlineLevel="0" collapsed="false"/>
    <row r="301" customFormat="false" ht="12.75" hidden="false" customHeight="false" outlineLevel="0" collapsed="false"/>
    <row r="302" customFormat="false" ht="12.75" hidden="false" customHeight="false" outlineLevel="0" collapsed="false"/>
    <row r="303" customFormat="false" ht="12.75" hidden="false" customHeight="false" outlineLevel="0" collapsed="false"/>
    <row r="304" customFormat="false" ht="12.75" hidden="false" customHeight="false" outlineLevel="0" collapsed="false"/>
    <row r="305" customFormat="false" ht="12.75" hidden="false" customHeight="false" outlineLevel="0" collapsed="false"/>
    <row r="306" customFormat="false" ht="12.75" hidden="false" customHeight="false" outlineLevel="0" collapsed="false"/>
    <row r="307" customFormat="false" ht="12.75" hidden="false" customHeight="false" outlineLevel="0" collapsed="false"/>
    <row r="308" customFormat="false" ht="12.75" hidden="false" customHeight="false" outlineLevel="0" collapsed="false"/>
    <row r="309" customFormat="false" ht="12.75" hidden="false" customHeight="false" outlineLevel="0" collapsed="false"/>
    <row r="310" customFormat="false" ht="12.75" hidden="false" customHeight="false" outlineLevel="0" collapsed="false"/>
    <row r="311" customFormat="false" ht="12.75" hidden="false" customHeight="false" outlineLevel="0" collapsed="false"/>
    <row r="312" customFormat="false" ht="12.75" hidden="false" customHeight="false" outlineLevel="0" collapsed="false"/>
    <row r="313" customFormat="false" ht="12.75" hidden="false" customHeight="false" outlineLevel="0" collapsed="false"/>
    <row r="314" customFormat="false" ht="12.75" hidden="false" customHeight="false" outlineLevel="0" collapsed="false"/>
    <row r="315" customFormat="false" ht="12.75" hidden="false" customHeight="false" outlineLevel="0" collapsed="false"/>
    <row r="316" customFormat="false" ht="12.75" hidden="false" customHeight="false" outlineLevel="0" collapsed="false"/>
    <row r="317" customFormat="false" ht="12.75" hidden="false" customHeight="false" outlineLevel="0" collapsed="false"/>
    <row r="318" customFormat="false" ht="12.75" hidden="false" customHeight="false" outlineLevel="0" collapsed="false"/>
    <row r="319" customFormat="false" ht="12.75" hidden="false" customHeight="false" outlineLevel="0" collapsed="false"/>
    <row r="320" customFormat="false" ht="12.75" hidden="false" customHeight="false" outlineLevel="0" collapsed="false"/>
    <row r="321" customFormat="false" ht="12.75" hidden="false" customHeight="false" outlineLevel="0" collapsed="false"/>
    <row r="322" customFormat="false" ht="12.75" hidden="false" customHeight="false" outlineLevel="0" collapsed="false"/>
    <row r="323" customFormat="false" ht="12.75" hidden="false" customHeight="false" outlineLevel="0" collapsed="false"/>
    <row r="324" customFormat="false" ht="12.75" hidden="false" customHeight="false" outlineLevel="0" collapsed="false"/>
    <row r="325" customFormat="false" ht="12.75" hidden="false" customHeight="false" outlineLevel="0" collapsed="false"/>
    <row r="326" customFormat="false" ht="12.75" hidden="false" customHeight="false" outlineLevel="0" collapsed="false"/>
    <row r="327" customFormat="false" ht="12.75" hidden="false" customHeight="false" outlineLevel="0" collapsed="false"/>
    <row r="328" customFormat="false" ht="12.75" hidden="false" customHeight="false" outlineLevel="0" collapsed="false"/>
    <row r="329" customFormat="false" ht="12.75" hidden="false" customHeight="false" outlineLevel="0" collapsed="false"/>
    <row r="330" customFormat="false" ht="12.75" hidden="false" customHeight="false" outlineLevel="0" collapsed="false"/>
    <row r="331" customFormat="false" ht="12.75" hidden="false" customHeight="false" outlineLevel="0" collapsed="false"/>
    <row r="332" customFormat="false" ht="12.75" hidden="false" customHeight="false" outlineLevel="0" collapsed="false"/>
    <row r="333" customFormat="false" ht="12.75" hidden="false" customHeight="false" outlineLevel="0" collapsed="false"/>
    <row r="334" customFormat="false" ht="12.75" hidden="false" customHeight="false" outlineLevel="0" collapsed="false"/>
    <row r="335" customFormat="false" ht="12.75" hidden="false" customHeight="false" outlineLevel="0" collapsed="false"/>
    <row r="336" customFormat="false" ht="12.75" hidden="false" customHeight="false" outlineLevel="0" collapsed="false"/>
    <row r="337" customFormat="false" ht="12.75" hidden="false" customHeight="false" outlineLevel="0" collapsed="false"/>
    <row r="338" customFormat="false" ht="12.75" hidden="false" customHeight="false" outlineLevel="0" collapsed="false"/>
    <row r="339" customFormat="false" ht="12.75" hidden="false" customHeight="false" outlineLevel="0" collapsed="false"/>
    <row r="340" customFormat="false" ht="12.75" hidden="false" customHeight="false" outlineLevel="0" collapsed="false"/>
    <row r="341" customFormat="false" ht="12.75" hidden="false" customHeight="false" outlineLevel="0" collapsed="false"/>
    <row r="342" customFormat="false" ht="12.75" hidden="false" customHeight="false" outlineLevel="0" collapsed="false"/>
    <row r="343" customFormat="false" ht="12.75" hidden="false" customHeight="false" outlineLevel="0" collapsed="false"/>
    <row r="344" customFormat="false" ht="12.75" hidden="false" customHeight="false" outlineLevel="0" collapsed="false"/>
    <row r="345" customFormat="false" ht="12.75" hidden="false" customHeight="false" outlineLevel="0" collapsed="false"/>
    <row r="346" customFormat="false" ht="12.75" hidden="false" customHeight="false" outlineLevel="0" collapsed="false"/>
    <row r="347" customFormat="false" ht="12.75" hidden="false" customHeight="false" outlineLevel="0" collapsed="false"/>
    <row r="348" customFormat="false" ht="12.75" hidden="false" customHeight="false" outlineLevel="0" collapsed="false"/>
    <row r="349" customFormat="false" ht="12.75" hidden="false" customHeight="false" outlineLevel="0" collapsed="false"/>
    <row r="350" customFormat="false" ht="12.75" hidden="false" customHeight="false" outlineLevel="0" collapsed="false"/>
    <row r="351" customFormat="false" ht="12.75" hidden="false" customHeight="false" outlineLevel="0" collapsed="false"/>
    <row r="352" customFormat="false" ht="12.75" hidden="false" customHeight="false" outlineLevel="0" collapsed="false"/>
    <row r="353" customFormat="false" ht="12.75" hidden="false" customHeight="false" outlineLevel="0" collapsed="false"/>
    <row r="354" customFormat="false" ht="12.75" hidden="false" customHeight="false" outlineLevel="0" collapsed="false"/>
    <row r="355" customFormat="false" ht="12.75" hidden="false" customHeight="false" outlineLevel="0" collapsed="false"/>
    <row r="356" customFormat="false" ht="12.75" hidden="false" customHeight="false" outlineLevel="0" collapsed="false"/>
    <row r="357" customFormat="false" ht="12.75" hidden="false" customHeight="false" outlineLevel="0" collapsed="false"/>
    <row r="358" customFormat="false" ht="12.75" hidden="false" customHeight="false" outlineLevel="0" collapsed="false"/>
    <row r="359" customFormat="false" ht="12.75" hidden="false" customHeight="false" outlineLevel="0" collapsed="false"/>
    <row r="360" customFormat="false" ht="12.75" hidden="false" customHeight="false" outlineLevel="0" collapsed="false"/>
    <row r="361" customFormat="false" ht="12.75" hidden="false" customHeight="false" outlineLevel="0" collapsed="false"/>
    <row r="362" customFormat="false" ht="12.75" hidden="false" customHeight="false" outlineLevel="0" collapsed="false"/>
    <row r="363" customFormat="false" ht="12.75" hidden="false" customHeight="false" outlineLevel="0" collapsed="false"/>
    <row r="364" customFormat="false" ht="12.75" hidden="false" customHeight="false" outlineLevel="0" collapsed="false"/>
    <row r="365" customFormat="false" ht="12.75" hidden="false" customHeight="false" outlineLevel="0" collapsed="false"/>
    <row r="366" customFormat="false" ht="12.75" hidden="false" customHeight="false" outlineLevel="0" collapsed="false"/>
    <row r="367" customFormat="false" ht="12.75" hidden="false" customHeight="false" outlineLevel="0" collapsed="false"/>
    <row r="368" customFormat="false" ht="12.75" hidden="false" customHeight="false" outlineLevel="0" collapsed="false"/>
    <row r="369" customFormat="false" ht="12.75" hidden="false" customHeight="false" outlineLevel="0" collapsed="false"/>
    <row r="370" customFormat="false" ht="12.75" hidden="false" customHeight="false" outlineLevel="0" collapsed="false"/>
    <row r="371" customFormat="false" ht="12.75" hidden="false" customHeight="false" outlineLevel="0" collapsed="false"/>
    <row r="372" customFormat="false" ht="12.75" hidden="false" customHeight="false" outlineLevel="0" collapsed="false"/>
    <row r="373" customFormat="false" ht="12.75" hidden="false" customHeight="false" outlineLevel="0" collapsed="false"/>
    <row r="374" customFormat="false" ht="12.75" hidden="false" customHeight="false" outlineLevel="0" collapsed="false"/>
    <row r="375" customFormat="false" ht="12.75" hidden="false" customHeight="false" outlineLevel="0" collapsed="false"/>
    <row r="376" customFormat="false" ht="12.75" hidden="false" customHeight="false" outlineLevel="0" collapsed="false"/>
    <row r="377" customFormat="false" ht="12.75" hidden="false" customHeight="false" outlineLevel="0" collapsed="false"/>
    <row r="378" customFormat="false" ht="12.75" hidden="false" customHeight="false" outlineLevel="0" collapsed="false"/>
    <row r="379" customFormat="false" ht="12.75" hidden="false" customHeight="false" outlineLevel="0" collapsed="false"/>
    <row r="380" customFormat="false" ht="12.75" hidden="false" customHeight="false" outlineLevel="0" collapsed="false"/>
    <row r="381" customFormat="false" ht="12.75" hidden="false" customHeight="false" outlineLevel="0" collapsed="false"/>
    <row r="382" customFormat="false" ht="12.75" hidden="false" customHeight="false" outlineLevel="0" collapsed="false"/>
    <row r="383" customFormat="false" ht="12.75" hidden="false" customHeight="false" outlineLevel="0" collapsed="false"/>
    <row r="384" customFormat="false" ht="12.75" hidden="false" customHeight="false" outlineLevel="0" collapsed="false"/>
    <row r="385" customFormat="false" ht="12.75" hidden="false" customHeight="false" outlineLevel="0" collapsed="false"/>
    <row r="386" customFormat="false" ht="12.75" hidden="false" customHeight="false" outlineLevel="0" collapsed="false"/>
    <row r="387" customFormat="false" ht="12.75" hidden="false" customHeight="false" outlineLevel="0" collapsed="false"/>
    <row r="388" customFormat="false" ht="12.75" hidden="false" customHeight="false" outlineLevel="0" collapsed="false"/>
    <row r="389" customFormat="false" ht="12.75" hidden="false" customHeight="false" outlineLevel="0" collapsed="false"/>
    <row r="390" customFormat="false" ht="12.75" hidden="false" customHeight="false" outlineLevel="0" collapsed="false"/>
    <row r="391" customFormat="false" ht="12.75" hidden="false" customHeight="false" outlineLevel="0" collapsed="false"/>
    <row r="392" customFormat="false" ht="12.75" hidden="false" customHeight="false" outlineLevel="0" collapsed="false"/>
    <row r="393" customFormat="false" ht="12.75" hidden="false" customHeight="false" outlineLevel="0" collapsed="false"/>
    <row r="394" customFormat="false" ht="12.75" hidden="false" customHeight="false" outlineLevel="0" collapsed="false"/>
    <row r="395" customFormat="false" ht="12.75" hidden="false" customHeight="false" outlineLevel="0" collapsed="false"/>
    <row r="396" customFormat="false" ht="12.75" hidden="false" customHeight="false" outlineLevel="0" collapsed="false"/>
    <row r="397" customFormat="false" ht="12.75" hidden="false" customHeight="false" outlineLevel="0" collapsed="false"/>
    <row r="398" customFormat="false" ht="12.75" hidden="false" customHeight="false" outlineLevel="0" collapsed="false"/>
    <row r="399" customFormat="false" ht="12.75" hidden="false" customHeight="false" outlineLevel="0" collapsed="false"/>
    <row r="400" customFormat="false" ht="12.75" hidden="false" customHeight="false" outlineLevel="0" collapsed="false"/>
    <row r="401" customFormat="false" ht="12.75" hidden="false" customHeight="false" outlineLevel="0" collapsed="false"/>
    <row r="402" customFormat="false" ht="12.75" hidden="false" customHeight="false" outlineLevel="0" collapsed="false"/>
    <row r="403" customFormat="false" ht="12.75" hidden="false" customHeight="false" outlineLevel="0" collapsed="false"/>
    <row r="404" customFormat="false" ht="12.75" hidden="false" customHeight="false" outlineLevel="0" collapsed="false"/>
    <row r="405" customFormat="false" ht="12.75" hidden="false" customHeight="false" outlineLevel="0" collapsed="false"/>
    <row r="406" customFormat="false" ht="12.75" hidden="false" customHeight="false" outlineLevel="0" collapsed="false"/>
    <row r="407" customFormat="false" ht="12.75" hidden="false" customHeight="false" outlineLevel="0" collapsed="false"/>
    <row r="408" customFormat="false" ht="12.75" hidden="false" customHeight="false" outlineLevel="0" collapsed="false"/>
    <row r="409" customFormat="false" ht="12.75" hidden="false" customHeight="false" outlineLevel="0" collapsed="false"/>
    <row r="410" customFormat="false" ht="12.75" hidden="false" customHeight="false" outlineLevel="0" collapsed="false"/>
    <row r="411" customFormat="false" ht="12.75" hidden="false" customHeight="false" outlineLevel="0" collapsed="false"/>
    <row r="412" customFormat="false" ht="12.75" hidden="false" customHeight="false" outlineLevel="0" collapsed="false"/>
    <row r="413" customFormat="false" ht="12.75" hidden="false" customHeight="false" outlineLevel="0" collapsed="false"/>
    <row r="414" customFormat="false" ht="12.75" hidden="false" customHeight="false" outlineLevel="0" collapsed="false"/>
    <row r="415" customFormat="false" ht="12.75" hidden="false" customHeight="false" outlineLevel="0" collapsed="false"/>
    <row r="416" customFormat="false" ht="12.75" hidden="false" customHeight="false" outlineLevel="0" collapsed="false"/>
    <row r="417" customFormat="false" ht="12.75" hidden="false" customHeight="false" outlineLevel="0" collapsed="false"/>
    <row r="418" customFormat="false" ht="12.75" hidden="false" customHeight="false" outlineLevel="0" collapsed="false"/>
    <row r="419" customFormat="false" ht="12.75" hidden="false" customHeight="false" outlineLevel="0" collapsed="false"/>
    <row r="420" customFormat="false" ht="12.75" hidden="false" customHeight="false" outlineLevel="0" collapsed="false"/>
    <row r="421" customFormat="false" ht="12.75" hidden="false" customHeight="false" outlineLevel="0" collapsed="false"/>
    <row r="422" customFormat="false" ht="12.75" hidden="false" customHeight="false" outlineLevel="0" collapsed="false"/>
    <row r="423" customFormat="false" ht="12.75" hidden="false" customHeight="false" outlineLevel="0" collapsed="false"/>
    <row r="424" customFormat="false" ht="12.75" hidden="false" customHeight="false" outlineLevel="0" collapsed="false"/>
    <row r="425" customFormat="false" ht="12.75" hidden="false" customHeight="false" outlineLevel="0" collapsed="false"/>
    <row r="426" customFormat="false" ht="12.75" hidden="false" customHeight="false" outlineLevel="0" collapsed="false"/>
    <row r="427" customFormat="false" ht="12.75" hidden="false" customHeight="false" outlineLevel="0" collapsed="false"/>
    <row r="428" customFormat="false" ht="12.75" hidden="false" customHeight="false" outlineLevel="0" collapsed="false"/>
    <row r="429" customFormat="false" ht="12.75" hidden="false" customHeight="false" outlineLevel="0" collapsed="false"/>
    <row r="430" customFormat="false" ht="12.75" hidden="false" customHeight="false" outlineLevel="0" collapsed="false"/>
    <row r="431" customFormat="false" ht="12.75" hidden="false" customHeight="false" outlineLevel="0" collapsed="false"/>
    <row r="432" customFormat="false" ht="12.75" hidden="false" customHeight="false" outlineLevel="0" collapsed="false"/>
    <row r="433" customFormat="false" ht="12.75" hidden="false" customHeight="false" outlineLevel="0" collapsed="false"/>
    <row r="434" customFormat="false" ht="12.75" hidden="false" customHeight="false" outlineLevel="0" collapsed="false"/>
    <row r="435" customFormat="false" ht="12.75" hidden="false" customHeight="false" outlineLevel="0" collapsed="false"/>
    <row r="436" customFormat="false" ht="12.75" hidden="false" customHeight="false" outlineLevel="0" collapsed="false"/>
    <row r="437" customFormat="false" ht="12.75" hidden="false" customHeight="false" outlineLevel="0" collapsed="false"/>
    <row r="438" customFormat="false" ht="12.75" hidden="false" customHeight="false" outlineLevel="0" collapsed="false"/>
    <row r="439" customFormat="false" ht="12.75" hidden="false" customHeight="false" outlineLevel="0" collapsed="false"/>
    <row r="440" customFormat="false" ht="12.75" hidden="false" customHeight="false" outlineLevel="0" collapsed="false"/>
    <row r="441" customFormat="false" ht="12.75" hidden="false" customHeight="false" outlineLevel="0" collapsed="false"/>
    <row r="442" customFormat="false" ht="12.75" hidden="false" customHeight="false" outlineLevel="0" collapsed="false"/>
    <row r="443" customFormat="false" ht="12.75" hidden="false" customHeight="false" outlineLevel="0" collapsed="false"/>
    <row r="444" customFormat="false" ht="12.75" hidden="false" customHeight="false" outlineLevel="0" collapsed="false"/>
    <row r="445" customFormat="false" ht="12.75" hidden="false" customHeight="false" outlineLevel="0" collapsed="false"/>
    <row r="446" customFormat="false" ht="12.75" hidden="false" customHeight="false" outlineLevel="0" collapsed="false"/>
    <row r="447" customFormat="false" ht="12.75" hidden="false" customHeight="false" outlineLevel="0" collapsed="false"/>
    <row r="448" customFormat="false" ht="12.75" hidden="false" customHeight="false" outlineLevel="0" collapsed="false"/>
    <row r="449" customFormat="false" ht="12.75" hidden="false" customHeight="false" outlineLevel="0" collapsed="false"/>
    <row r="450" customFormat="false" ht="12.75" hidden="false" customHeight="false" outlineLevel="0" collapsed="false"/>
    <row r="451" customFormat="false" ht="12.75" hidden="false" customHeight="false" outlineLevel="0" collapsed="false"/>
    <row r="452" customFormat="false" ht="12.75" hidden="false" customHeight="false" outlineLevel="0" collapsed="false"/>
    <row r="453" customFormat="false" ht="12.75" hidden="false" customHeight="false" outlineLevel="0" collapsed="false"/>
    <row r="454" customFormat="false" ht="12.75" hidden="false" customHeight="false" outlineLevel="0" collapsed="false"/>
    <row r="455" customFormat="false" ht="12.75" hidden="false" customHeight="false" outlineLevel="0" collapsed="false"/>
    <row r="456" customFormat="false" ht="12.75" hidden="false" customHeight="false" outlineLevel="0" collapsed="false"/>
    <row r="457" customFormat="false" ht="12.75" hidden="false" customHeight="false" outlineLevel="0" collapsed="false"/>
    <row r="458" customFormat="false" ht="12.75" hidden="false" customHeight="false" outlineLevel="0" collapsed="false"/>
    <row r="459" customFormat="false" ht="12.75" hidden="false" customHeight="false" outlineLevel="0" collapsed="false"/>
    <row r="460" customFormat="false" ht="12.75" hidden="false" customHeight="false" outlineLevel="0" collapsed="false"/>
    <row r="461" customFormat="false" ht="12.75" hidden="false" customHeight="false" outlineLevel="0" collapsed="false"/>
    <row r="462" customFormat="false" ht="12.75" hidden="false" customHeight="false" outlineLevel="0" collapsed="false"/>
    <row r="463" customFormat="false" ht="12.75" hidden="false" customHeight="false" outlineLevel="0" collapsed="false"/>
    <row r="464" customFormat="false" ht="12.75" hidden="false" customHeight="false" outlineLevel="0" collapsed="false"/>
    <row r="465" customFormat="false" ht="12.75" hidden="false" customHeight="false" outlineLevel="0" collapsed="false"/>
    <row r="466" customFormat="false" ht="12.75" hidden="false" customHeight="false" outlineLevel="0" collapsed="false"/>
    <row r="467" customFormat="false" ht="12.75" hidden="false" customHeight="false" outlineLevel="0" collapsed="false"/>
    <row r="468" customFormat="false" ht="12.75" hidden="false" customHeight="false" outlineLevel="0" collapsed="false"/>
    <row r="469" customFormat="false" ht="12.75" hidden="false" customHeight="false" outlineLevel="0" collapsed="false"/>
    <row r="470" customFormat="false" ht="12.75" hidden="false" customHeight="false" outlineLevel="0" collapsed="false"/>
    <row r="471" customFormat="false" ht="12.75" hidden="false" customHeight="false" outlineLevel="0" collapsed="false"/>
    <row r="472" customFormat="false" ht="12.75" hidden="false" customHeight="false" outlineLevel="0" collapsed="false"/>
    <row r="473" customFormat="false" ht="12.75" hidden="false" customHeight="false" outlineLevel="0" collapsed="false"/>
    <row r="474" customFormat="false" ht="12.75" hidden="false" customHeight="false" outlineLevel="0" collapsed="false"/>
    <row r="475" customFormat="false" ht="12.75" hidden="false" customHeight="false" outlineLevel="0" collapsed="false"/>
    <row r="476" customFormat="false" ht="12.75" hidden="false" customHeight="false" outlineLevel="0" collapsed="false"/>
    <row r="477" customFormat="false" ht="12.75" hidden="false" customHeight="false" outlineLevel="0" collapsed="false"/>
    <row r="478" customFormat="false" ht="12.75" hidden="false" customHeight="false" outlineLevel="0" collapsed="false"/>
    <row r="479" customFormat="false" ht="12.75" hidden="false" customHeight="false" outlineLevel="0" collapsed="false"/>
    <row r="480" customFormat="false" ht="12.75" hidden="false" customHeight="false" outlineLevel="0" collapsed="false"/>
    <row r="481" customFormat="false" ht="12.75" hidden="false" customHeight="false" outlineLevel="0" collapsed="false"/>
    <row r="482" customFormat="false" ht="12.75" hidden="false" customHeight="false" outlineLevel="0" collapsed="false"/>
    <row r="483" customFormat="false" ht="12.75" hidden="false" customHeight="false" outlineLevel="0" collapsed="false"/>
    <row r="484" customFormat="false" ht="12.75" hidden="false" customHeight="false" outlineLevel="0" collapsed="false"/>
    <row r="485" customFormat="false" ht="12.75" hidden="false" customHeight="false" outlineLevel="0" collapsed="false"/>
    <row r="486" customFormat="false" ht="12.75" hidden="false" customHeight="false" outlineLevel="0" collapsed="false"/>
    <row r="487" customFormat="false" ht="12.75" hidden="false" customHeight="false" outlineLevel="0" collapsed="false"/>
    <row r="488" customFormat="false" ht="12.75" hidden="false" customHeight="false" outlineLevel="0" collapsed="false"/>
    <row r="489" customFormat="false" ht="12.75" hidden="false" customHeight="false" outlineLevel="0" collapsed="false"/>
    <row r="490" customFormat="false" ht="12.75" hidden="false" customHeight="false" outlineLevel="0" collapsed="false"/>
    <row r="491" customFormat="false" ht="12.75" hidden="false" customHeight="false" outlineLevel="0" collapsed="false"/>
    <row r="492" customFormat="false" ht="12.75" hidden="false" customHeight="false" outlineLevel="0" collapsed="false"/>
    <row r="493" customFormat="false" ht="12.75" hidden="false" customHeight="false" outlineLevel="0" collapsed="false"/>
    <row r="494" customFormat="false" ht="12.75" hidden="false" customHeight="false" outlineLevel="0" collapsed="false"/>
    <row r="495" customFormat="false" ht="12.75" hidden="false" customHeight="false" outlineLevel="0" collapsed="false"/>
    <row r="496" customFormat="false" ht="12.75" hidden="false" customHeight="false" outlineLevel="0" collapsed="false"/>
    <row r="497" customFormat="false" ht="12.75" hidden="false" customHeight="false" outlineLevel="0" collapsed="false"/>
    <row r="498" customFormat="false" ht="12.75" hidden="false" customHeight="false" outlineLevel="0" collapsed="false"/>
    <row r="499" customFormat="false" ht="12.75" hidden="false" customHeight="false" outlineLevel="0" collapsed="false"/>
    <row r="500" customFormat="false" ht="12.75" hidden="false" customHeight="false" outlineLevel="0" collapsed="false"/>
    <row r="501" customFormat="false" ht="12.75" hidden="false" customHeight="false" outlineLevel="0" collapsed="false"/>
    <row r="502" customFormat="false" ht="12.75" hidden="false" customHeight="false" outlineLevel="0" collapsed="false"/>
    <row r="503" customFormat="false" ht="12.75" hidden="false" customHeight="false" outlineLevel="0" collapsed="false"/>
    <row r="504" customFormat="false" ht="12.75" hidden="false" customHeight="false" outlineLevel="0" collapsed="false"/>
    <row r="505" customFormat="false" ht="12.75" hidden="false" customHeight="false" outlineLevel="0" collapsed="false"/>
    <row r="506" customFormat="false" ht="12.75" hidden="false" customHeight="false" outlineLevel="0" collapsed="false"/>
    <row r="507" customFormat="false" ht="12.75" hidden="false" customHeight="false" outlineLevel="0" collapsed="false"/>
    <row r="508" customFormat="false" ht="12.75" hidden="false" customHeight="false" outlineLevel="0" collapsed="false"/>
    <row r="509" customFormat="false" ht="12.75" hidden="false" customHeight="false" outlineLevel="0" collapsed="false"/>
    <row r="510" customFormat="false" ht="12.75" hidden="false" customHeight="false" outlineLevel="0" collapsed="false"/>
    <row r="511" customFormat="false" ht="12.75" hidden="false" customHeight="false" outlineLevel="0" collapsed="false"/>
    <row r="512" customFormat="false" ht="12.75" hidden="false" customHeight="false" outlineLevel="0" collapsed="false"/>
    <row r="513" customFormat="false" ht="12.75" hidden="false" customHeight="false" outlineLevel="0" collapsed="false"/>
    <row r="514" customFormat="false" ht="12.75" hidden="false" customHeight="false" outlineLevel="0" collapsed="false"/>
    <row r="515" customFormat="false" ht="12.75" hidden="false" customHeight="false" outlineLevel="0" collapsed="false"/>
    <row r="516" customFormat="false" ht="12.75" hidden="false" customHeight="false" outlineLevel="0" collapsed="false"/>
    <row r="517" customFormat="false" ht="12.75" hidden="false" customHeight="false" outlineLevel="0" collapsed="false"/>
    <row r="518" customFormat="false" ht="12.75" hidden="false" customHeight="false" outlineLevel="0" collapsed="false"/>
    <row r="519" customFormat="false" ht="12.75" hidden="false" customHeight="false" outlineLevel="0" collapsed="false"/>
    <row r="520" customFormat="false" ht="12.75" hidden="false" customHeight="false" outlineLevel="0" collapsed="false"/>
    <row r="521" customFormat="false" ht="12.75" hidden="false" customHeight="false" outlineLevel="0" collapsed="false"/>
    <row r="522" customFormat="false" ht="12.75" hidden="false" customHeight="false" outlineLevel="0" collapsed="false"/>
    <row r="523" customFormat="false" ht="12.75" hidden="false" customHeight="false" outlineLevel="0" collapsed="false"/>
    <row r="524" customFormat="false" ht="12.75" hidden="false" customHeight="false" outlineLevel="0" collapsed="false"/>
    <row r="525" customFormat="false" ht="12.75" hidden="false" customHeight="false" outlineLevel="0" collapsed="false"/>
    <row r="526" customFormat="false" ht="12.75" hidden="false" customHeight="false" outlineLevel="0" collapsed="false"/>
    <row r="527" customFormat="false" ht="12.75" hidden="false" customHeight="false" outlineLevel="0" collapsed="false"/>
    <row r="528" customFormat="false" ht="12.75" hidden="false" customHeight="false" outlineLevel="0" collapsed="false"/>
    <row r="529" customFormat="false" ht="12.75" hidden="false" customHeight="false" outlineLevel="0" collapsed="false"/>
    <row r="530" customFormat="false" ht="12.75" hidden="false" customHeight="false" outlineLevel="0" collapsed="false"/>
    <row r="531" customFormat="false" ht="12.75" hidden="false" customHeight="false" outlineLevel="0" collapsed="false"/>
    <row r="532" customFormat="false" ht="12.75" hidden="false" customHeight="false" outlineLevel="0" collapsed="false"/>
    <row r="533" customFormat="false" ht="12.75" hidden="false" customHeight="false" outlineLevel="0" collapsed="false"/>
    <row r="534" customFormat="false" ht="12.75" hidden="false" customHeight="false" outlineLevel="0" collapsed="false"/>
    <row r="535" customFormat="false" ht="12.75" hidden="false" customHeight="false" outlineLevel="0" collapsed="false"/>
    <row r="536" customFormat="false" ht="12.75" hidden="false" customHeight="false" outlineLevel="0" collapsed="false"/>
    <row r="537" customFormat="false" ht="12.75" hidden="false" customHeight="false" outlineLevel="0" collapsed="false"/>
    <row r="538" customFormat="false" ht="12.75" hidden="false" customHeight="false" outlineLevel="0" collapsed="false"/>
    <row r="539" customFormat="false" ht="12.75" hidden="false" customHeight="false" outlineLevel="0" collapsed="false"/>
    <row r="540" customFormat="false" ht="12.75" hidden="false" customHeight="false" outlineLevel="0" collapsed="false"/>
    <row r="541" customFormat="false" ht="12.75" hidden="false" customHeight="false" outlineLevel="0" collapsed="false"/>
    <row r="542" customFormat="false" ht="12.75" hidden="false" customHeight="false" outlineLevel="0" collapsed="false"/>
    <row r="543" customFormat="false" ht="12.75" hidden="false" customHeight="false" outlineLevel="0" collapsed="false"/>
    <row r="544" customFormat="false" ht="12.75" hidden="false" customHeight="false" outlineLevel="0" collapsed="false"/>
    <row r="545" customFormat="false" ht="12.75" hidden="false" customHeight="false" outlineLevel="0" collapsed="false"/>
    <row r="546" customFormat="false" ht="12.75" hidden="false" customHeight="false" outlineLevel="0" collapsed="false"/>
    <row r="547" customFormat="false" ht="12.75" hidden="false" customHeight="false" outlineLevel="0" collapsed="false"/>
    <row r="548" customFormat="false" ht="12.75" hidden="false" customHeight="false" outlineLevel="0" collapsed="false"/>
    <row r="549" customFormat="false" ht="12.75" hidden="false" customHeight="false" outlineLevel="0" collapsed="false"/>
    <row r="550" customFormat="false" ht="12.75" hidden="false" customHeight="false" outlineLevel="0" collapsed="false"/>
    <row r="551" customFormat="false" ht="12.75" hidden="false" customHeight="false" outlineLevel="0" collapsed="false"/>
    <row r="552" customFormat="false" ht="12.75" hidden="false" customHeight="false" outlineLevel="0" collapsed="false"/>
    <row r="553" customFormat="false" ht="12.75" hidden="false" customHeight="false" outlineLevel="0" collapsed="false"/>
    <row r="554" customFormat="false" ht="12.75" hidden="false" customHeight="false" outlineLevel="0" collapsed="false"/>
    <row r="555" customFormat="false" ht="12.75" hidden="false" customHeight="false" outlineLevel="0" collapsed="false"/>
    <row r="556" customFormat="false" ht="12.75" hidden="false" customHeight="false" outlineLevel="0" collapsed="false"/>
    <row r="557" customFormat="false" ht="12.75" hidden="false" customHeight="false" outlineLevel="0" collapsed="false"/>
    <row r="558" customFormat="false" ht="12.75" hidden="false" customHeight="false" outlineLevel="0" collapsed="false"/>
    <row r="559" customFormat="false" ht="12.75" hidden="false" customHeight="false" outlineLevel="0" collapsed="false"/>
    <row r="560" customFormat="false" ht="12.75" hidden="false" customHeight="false" outlineLevel="0" collapsed="false"/>
    <row r="561" customFormat="false" ht="12.75" hidden="false" customHeight="false" outlineLevel="0" collapsed="false"/>
    <row r="562" customFormat="false" ht="12.75" hidden="false" customHeight="false" outlineLevel="0" collapsed="false"/>
    <row r="563" customFormat="false" ht="12.75" hidden="false" customHeight="false" outlineLevel="0" collapsed="false"/>
    <row r="564" customFormat="false" ht="12.75" hidden="false" customHeight="false" outlineLevel="0" collapsed="false"/>
    <row r="565" customFormat="false" ht="12.75" hidden="false" customHeight="false" outlineLevel="0" collapsed="false"/>
    <row r="566" customFormat="false" ht="12.75" hidden="false" customHeight="false" outlineLevel="0" collapsed="false"/>
    <row r="567" customFormat="false" ht="12.75" hidden="false" customHeight="false" outlineLevel="0" collapsed="false"/>
    <row r="568" customFormat="false" ht="12.75" hidden="false" customHeight="false" outlineLevel="0" collapsed="false"/>
    <row r="569" customFormat="false" ht="12.75" hidden="false" customHeight="false" outlineLevel="0" collapsed="false"/>
    <row r="570" customFormat="false" ht="12.75" hidden="false" customHeight="false" outlineLevel="0" collapsed="false"/>
    <row r="571" customFormat="false" ht="12.75" hidden="false" customHeight="false" outlineLevel="0" collapsed="false"/>
    <row r="572" customFormat="false" ht="12.75" hidden="false" customHeight="false" outlineLevel="0" collapsed="false"/>
    <row r="573" customFormat="false" ht="12.75" hidden="false" customHeight="false" outlineLevel="0" collapsed="false"/>
    <row r="574" customFormat="false" ht="12.75" hidden="false" customHeight="false" outlineLevel="0" collapsed="false"/>
    <row r="575" customFormat="false" ht="12.75" hidden="false" customHeight="false" outlineLevel="0" collapsed="false"/>
    <row r="576" customFormat="false" ht="12.75" hidden="false" customHeight="false" outlineLevel="0" collapsed="false"/>
    <row r="577" customFormat="false" ht="12.75" hidden="false" customHeight="false" outlineLevel="0" collapsed="false"/>
    <row r="578" customFormat="false" ht="12.75" hidden="false" customHeight="false" outlineLevel="0" collapsed="false"/>
    <row r="579" customFormat="false" ht="12.75" hidden="false" customHeight="false" outlineLevel="0" collapsed="false"/>
    <row r="580" customFormat="false" ht="12.75" hidden="false" customHeight="false" outlineLevel="0" collapsed="false"/>
    <row r="581" customFormat="false" ht="12.75" hidden="false" customHeight="false" outlineLevel="0" collapsed="false"/>
    <row r="582" customFormat="false" ht="12.75" hidden="false" customHeight="false" outlineLevel="0" collapsed="false"/>
    <row r="583" customFormat="false" ht="12.75" hidden="false" customHeight="false" outlineLevel="0" collapsed="false"/>
    <row r="584" customFormat="false" ht="12.75" hidden="false" customHeight="false" outlineLevel="0" collapsed="false"/>
    <row r="585" customFormat="false" ht="12.75" hidden="false" customHeight="false" outlineLevel="0" collapsed="false"/>
    <row r="586" customFormat="false" ht="12.75" hidden="false" customHeight="false" outlineLevel="0" collapsed="false"/>
    <row r="587" customFormat="false" ht="12.75" hidden="false" customHeight="false" outlineLevel="0" collapsed="false"/>
    <row r="588" customFormat="false" ht="12.75" hidden="false" customHeight="false" outlineLevel="0" collapsed="false"/>
    <row r="589" customFormat="false" ht="12.75" hidden="false" customHeight="false" outlineLevel="0" collapsed="false"/>
    <row r="590" customFormat="false" ht="12.75" hidden="false" customHeight="false" outlineLevel="0" collapsed="false"/>
    <row r="591" customFormat="false" ht="12.75" hidden="false" customHeight="false" outlineLevel="0" collapsed="false"/>
    <row r="592" customFormat="false" ht="12.75" hidden="false" customHeight="false" outlineLevel="0" collapsed="false"/>
    <row r="593" customFormat="false" ht="12.75" hidden="false" customHeight="false" outlineLevel="0" collapsed="false"/>
    <row r="594" customFormat="false" ht="12.75" hidden="false" customHeight="false" outlineLevel="0" collapsed="false"/>
    <row r="595" customFormat="false" ht="12.75" hidden="false" customHeight="false" outlineLevel="0" collapsed="false"/>
    <row r="596" customFormat="false" ht="12.75" hidden="false" customHeight="false" outlineLevel="0" collapsed="false"/>
    <row r="597" customFormat="false" ht="12.75" hidden="false" customHeight="false" outlineLevel="0" collapsed="false"/>
    <row r="598" customFormat="false" ht="12.75" hidden="false" customHeight="false" outlineLevel="0" collapsed="false"/>
    <row r="599" customFormat="false" ht="12.75" hidden="false" customHeight="false" outlineLevel="0" collapsed="false"/>
    <row r="600" customFormat="false" ht="12.75" hidden="false" customHeight="false" outlineLevel="0" collapsed="false"/>
    <row r="601" customFormat="false" ht="12.75" hidden="false" customHeight="false" outlineLevel="0" collapsed="false"/>
    <row r="602" customFormat="false" ht="12.75" hidden="false" customHeight="false" outlineLevel="0" collapsed="false"/>
    <row r="603" customFormat="false" ht="12.75" hidden="false" customHeight="false" outlineLevel="0" collapsed="false"/>
    <row r="604" customFormat="false" ht="12.75" hidden="false" customHeight="false" outlineLevel="0" collapsed="false"/>
    <row r="605" customFormat="false" ht="12.75" hidden="false" customHeight="false" outlineLevel="0" collapsed="false"/>
    <row r="606" customFormat="false" ht="12.75" hidden="false" customHeight="false" outlineLevel="0" collapsed="false"/>
    <row r="607" customFormat="false" ht="12.75" hidden="false" customHeight="false" outlineLevel="0" collapsed="false"/>
    <row r="608" customFormat="false" ht="12.75" hidden="false" customHeight="false" outlineLevel="0" collapsed="false"/>
    <row r="609" customFormat="false" ht="12.75" hidden="false" customHeight="false" outlineLevel="0" collapsed="false"/>
    <row r="610" customFormat="false" ht="12.75" hidden="false" customHeight="false" outlineLevel="0" collapsed="false"/>
    <row r="611" customFormat="false" ht="12.75" hidden="false" customHeight="false" outlineLevel="0" collapsed="false"/>
    <row r="612" customFormat="false" ht="12.75" hidden="false" customHeight="false" outlineLevel="0" collapsed="false"/>
    <row r="613" customFormat="false" ht="12.75" hidden="false" customHeight="false" outlineLevel="0" collapsed="false"/>
    <row r="614" customFormat="false" ht="12.75" hidden="false" customHeight="false" outlineLevel="0" collapsed="false"/>
    <row r="615" customFormat="false" ht="12.75" hidden="false" customHeight="false" outlineLevel="0" collapsed="false"/>
    <row r="616" customFormat="false" ht="12.75" hidden="false" customHeight="false" outlineLevel="0" collapsed="false"/>
    <row r="617" customFormat="false" ht="12.75" hidden="false" customHeight="false" outlineLevel="0" collapsed="false"/>
    <row r="618" customFormat="false" ht="12.75" hidden="false" customHeight="false" outlineLevel="0" collapsed="false"/>
    <row r="619" customFormat="false" ht="12.75" hidden="false" customHeight="false" outlineLevel="0" collapsed="false"/>
    <row r="620" customFormat="false" ht="12.75" hidden="false" customHeight="false" outlineLevel="0" collapsed="false"/>
    <row r="621" customFormat="false" ht="12.75" hidden="false" customHeight="false" outlineLevel="0" collapsed="false"/>
    <row r="622" customFormat="false" ht="12.75" hidden="false" customHeight="false" outlineLevel="0" collapsed="false"/>
    <row r="623" customFormat="false" ht="12.75" hidden="false" customHeight="false" outlineLevel="0" collapsed="false"/>
    <row r="624" customFormat="false" ht="12.75" hidden="false" customHeight="false" outlineLevel="0" collapsed="false"/>
    <row r="625" customFormat="false" ht="12.75" hidden="false" customHeight="false" outlineLevel="0" collapsed="false"/>
    <row r="626" customFormat="false" ht="12.75" hidden="false" customHeight="false" outlineLevel="0" collapsed="false"/>
    <row r="627" customFormat="false" ht="12.75" hidden="false" customHeight="false" outlineLevel="0" collapsed="false"/>
    <row r="628" customFormat="false" ht="12.75" hidden="false" customHeight="false" outlineLevel="0" collapsed="false"/>
    <row r="629" customFormat="false" ht="12.75" hidden="false" customHeight="false" outlineLevel="0" collapsed="false"/>
    <row r="630" customFormat="false" ht="12.75" hidden="false" customHeight="false" outlineLevel="0" collapsed="false"/>
    <row r="631" customFormat="false" ht="12.75" hidden="false" customHeight="false" outlineLevel="0" collapsed="false"/>
    <row r="632" customFormat="false" ht="12.75" hidden="false" customHeight="false" outlineLevel="0" collapsed="false"/>
    <row r="633" customFormat="false" ht="12.75" hidden="false" customHeight="false" outlineLevel="0" collapsed="false"/>
    <row r="634" customFormat="false" ht="12.75" hidden="false" customHeight="false" outlineLevel="0" collapsed="false"/>
    <row r="635" customFormat="false" ht="12.75" hidden="false" customHeight="false" outlineLevel="0" collapsed="false"/>
    <row r="636" customFormat="false" ht="12.75" hidden="false" customHeight="false" outlineLevel="0" collapsed="false"/>
    <row r="637" customFormat="false" ht="12.75" hidden="false" customHeight="false" outlineLevel="0" collapsed="false"/>
    <row r="638" customFormat="false" ht="12.75" hidden="false" customHeight="false" outlineLevel="0" collapsed="false"/>
    <row r="639" customFormat="false" ht="12.75" hidden="false" customHeight="false" outlineLevel="0" collapsed="false"/>
    <row r="640" customFormat="false" ht="12.75" hidden="false" customHeight="false" outlineLevel="0" collapsed="false"/>
    <row r="641" customFormat="false" ht="12.75" hidden="false" customHeight="false" outlineLevel="0" collapsed="false"/>
    <row r="642" customFormat="false" ht="12.75" hidden="false" customHeight="false" outlineLevel="0" collapsed="false"/>
    <row r="643" customFormat="false" ht="12.75" hidden="false" customHeight="false" outlineLevel="0" collapsed="false"/>
    <row r="644" customFormat="false" ht="12.75" hidden="false" customHeight="false" outlineLevel="0" collapsed="false"/>
    <row r="645" customFormat="false" ht="12.75" hidden="false" customHeight="false" outlineLevel="0" collapsed="false"/>
    <row r="646" customFormat="false" ht="12.75" hidden="false" customHeight="false" outlineLevel="0" collapsed="false"/>
    <row r="647" customFormat="false" ht="12.75" hidden="false" customHeight="false" outlineLevel="0" collapsed="false"/>
    <row r="648" customFormat="false" ht="12.75" hidden="false" customHeight="false" outlineLevel="0" collapsed="false"/>
    <row r="649" customFormat="false" ht="12.75" hidden="false" customHeight="false" outlineLevel="0" collapsed="false"/>
    <row r="650" customFormat="false" ht="12.75" hidden="false" customHeight="false" outlineLevel="0" collapsed="false"/>
    <row r="651" customFormat="false" ht="12.75" hidden="false" customHeight="false" outlineLevel="0" collapsed="false"/>
    <row r="652" customFormat="false" ht="12.75" hidden="false" customHeight="false" outlineLevel="0" collapsed="false"/>
    <row r="653" customFormat="false" ht="12.75" hidden="false" customHeight="false" outlineLevel="0" collapsed="false"/>
    <row r="654" customFormat="false" ht="12.75" hidden="false" customHeight="false" outlineLevel="0" collapsed="false"/>
    <row r="655" customFormat="false" ht="12.75" hidden="false" customHeight="false" outlineLevel="0" collapsed="false"/>
    <row r="656" customFormat="false" ht="12.75" hidden="false" customHeight="false" outlineLevel="0" collapsed="false"/>
    <row r="657" customFormat="false" ht="12.75" hidden="false" customHeight="false" outlineLevel="0" collapsed="false"/>
    <row r="658" customFormat="false" ht="12.75" hidden="false" customHeight="false" outlineLevel="0" collapsed="false"/>
    <row r="659" customFormat="false" ht="12.75" hidden="false" customHeight="false" outlineLevel="0" collapsed="false"/>
    <row r="660" customFormat="false" ht="12.75" hidden="false" customHeight="false" outlineLevel="0" collapsed="false"/>
    <row r="661" customFormat="false" ht="12.75" hidden="false" customHeight="false" outlineLevel="0" collapsed="false"/>
    <row r="662" customFormat="false" ht="12.75" hidden="false" customHeight="false" outlineLevel="0" collapsed="false"/>
    <row r="663" customFormat="false" ht="12.75" hidden="false" customHeight="false" outlineLevel="0" collapsed="false"/>
    <row r="664" customFormat="false" ht="12.75" hidden="false" customHeight="false" outlineLevel="0" collapsed="false"/>
    <row r="665" customFormat="false" ht="12.75" hidden="false" customHeight="false" outlineLevel="0" collapsed="false"/>
    <row r="666" customFormat="false" ht="12.75" hidden="false" customHeight="false" outlineLevel="0" collapsed="false"/>
    <row r="667" customFormat="false" ht="12.75" hidden="false" customHeight="false" outlineLevel="0" collapsed="false"/>
    <row r="668" customFormat="false" ht="12.75" hidden="false" customHeight="false" outlineLevel="0" collapsed="false"/>
    <row r="669" customFormat="false" ht="12.75" hidden="false" customHeight="false" outlineLevel="0" collapsed="false"/>
    <row r="670" customFormat="false" ht="12.75" hidden="false" customHeight="false" outlineLevel="0" collapsed="false"/>
    <row r="671" customFormat="false" ht="12.75" hidden="false" customHeight="false" outlineLevel="0" collapsed="false"/>
    <row r="672" customFormat="false" ht="12.75" hidden="false" customHeight="false" outlineLevel="0" collapsed="false"/>
    <row r="673" customFormat="false" ht="12.75" hidden="false" customHeight="false" outlineLevel="0" collapsed="false"/>
    <row r="674" customFormat="false" ht="12.75" hidden="false" customHeight="false" outlineLevel="0" collapsed="false"/>
    <row r="675" customFormat="false" ht="12.75" hidden="false" customHeight="false" outlineLevel="0" collapsed="false"/>
    <row r="676" customFormat="false" ht="12.75" hidden="false" customHeight="false" outlineLevel="0" collapsed="false"/>
    <row r="677" customFormat="false" ht="12.75" hidden="false" customHeight="false" outlineLevel="0" collapsed="false"/>
    <row r="678" customFormat="false" ht="12.75" hidden="false" customHeight="false" outlineLevel="0" collapsed="false"/>
    <row r="679" customFormat="false" ht="12.75" hidden="false" customHeight="false" outlineLevel="0" collapsed="false"/>
    <row r="680" customFormat="false" ht="12.75" hidden="false" customHeight="false" outlineLevel="0" collapsed="false"/>
    <row r="681" customFormat="false" ht="12.75" hidden="false" customHeight="false" outlineLevel="0" collapsed="false"/>
    <row r="682" customFormat="false" ht="12.75" hidden="false" customHeight="false" outlineLevel="0" collapsed="false"/>
    <row r="683" customFormat="false" ht="12.75" hidden="false" customHeight="false" outlineLevel="0" collapsed="false"/>
    <row r="684" customFormat="false" ht="12.75" hidden="false" customHeight="false" outlineLevel="0" collapsed="false"/>
    <row r="685" customFormat="false" ht="12.75" hidden="false" customHeight="false" outlineLevel="0" collapsed="false"/>
    <row r="686" customFormat="false" ht="12.75" hidden="false" customHeight="false" outlineLevel="0" collapsed="false"/>
    <row r="687" customFormat="false" ht="12.75" hidden="false" customHeight="false" outlineLevel="0" collapsed="false"/>
    <row r="688" customFormat="false" ht="12.75" hidden="false" customHeight="false" outlineLevel="0" collapsed="false"/>
    <row r="689" customFormat="false" ht="12.75" hidden="false" customHeight="false" outlineLevel="0" collapsed="false"/>
    <row r="690" customFormat="false" ht="12.75" hidden="false" customHeight="false" outlineLevel="0" collapsed="false"/>
    <row r="691" customFormat="false" ht="12.75" hidden="false" customHeight="false" outlineLevel="0" collapsed="false"/>
    <row r="692" customFormat="false" ht="12.75" hidden="false" customHeight="false" outlineLevel="0" collapsed="false"/>
    <row r="693" customFormat="false" ht="12.75" hidden="false" customHeight="false" outlineLevel="0" collapsed="false"/>
    <row r="694" customFormat="false" ht="12.75" hidden="false" customHeight="false" outlineLevel="0" collapsed="false"/>
    <row r="695" customFormat="false" ht="12.75" hidden="false" customHeight="false" outlineLevel="0" collapsed="false"/>
    <row r="696" customFormat="false" ht="12.75" hidden="false" customHeight="false" outlineLevel="0" collapsed="false"/>
    <row r="697" customFormat="false" ht="12.75" hidden="false" customHeight="false" outlineLevel="0" collapsed="false"/>
    <row r="698" customFormat="false" ht="12.75" hidden="false" customHeight="false" outlineLevel="0" collapsed="false"/>
    <row r="699" customFormat="false" ht="12.75" hidden="false" customHeight="false" outlineLevel="0" collapsed="false"/>
    <row r="700" customFormat="false" ht="12.75" hidden="false" customHeight="false" outlineLevel="0" collapsed="false"/>
    <row r="701" customFormat="false" ht="12.75" hidden="false" customHeight="false" outlineLevel="0" collapsed="false"/>
    <row r="702" customFormat="false" ht="12.75" hidden="false" customHeight="false" outlineLevel="0" collapsed="false"/>
    <row r="703" customFormat="false" ht="12.75" hidden="false" customHeight="false" outlineLevel="0" collapsed="false"/>
    <row r="704" customFormat="false" ht="12.75" hidden="false" customHeight="false" outlineLevel="0" collapsed="false"/>
    <row r="705" customFormat="false" ht="12.75" hidden="false" customHeight="false" outlineLevel="0" collapsed="false"/>
    <row r="706" customFormat="false" ht="12.75" hidden="false" customHeight="false" outlineLevel="0" collapsed="false"/>
    <row r="707" customFormat="false" ht="12.75" hidden="false" customHeight="false" outlineLevel="0" collapsed="false"/>
    <row r="708" customFormat="false" ht="12.75" hidden="false" customHeight="false" outlineLevel="0" collapsed="false"/>
    <row r="709" customFormat="false" ht="12.75" hidden="false" customHeight="false" outlineLevel="0" collapsed="false"/>
    <row r="710" customFormat="false" ht="12.75" hidden="false" customHeight="false" outlineLevel="0" collapsed="false"/>
    <row r="711" customFormat="false" ht="12.75" hidden="false" customHeight="false" outlineLevel="0" collapsed="false"/>
    <row r="712" customFormat="false" ht="12.75" hidden="false" customHeight="false" outlineLevel="0" collapsed="false"/>
    <row r="713" customFormat="false" ht="12.75" hidden="false" customHeight="false" outlineLevel="0" collapsed="false"/>
    <row r="714" customFormat="false" ht="12.75" hidden="false" customHeight="false" outlineLevel="0" collapsed="false"/>
    <row r="715" customFormat="false" ht="12.75" hidden="false" customHeight="false" outlineLevel="0" collapsed="false"/>
    <row r="716" customFormat="false" ht="12.75" hidden="false" customHeight="false" outlineLevel="0" collapsed="false"/>
    <row r="717" customFormat="false" ht="12.75" hidden="false" customHeight="false" outlineLevel="0" collapsed="false"/>
    <row r="718" customFormat="false" ht="12.75" hidden="false" customHeight="false" outlineLevel="0" collapsed="false"/>
    <row r="719" customFormat="false" ht="12.75" hidden="false" customHeight="false" outlineLevel="0" collapsed="false"/>
    <row r="720" customFormat="false" ht="12.75" hidden="false" customHeight="false" outlineLevel="0" collapsed="false"/>
    <row r="721" customFormat="false" ht="12.75" hidden="false" customHeight="false" outlineLevel="0" collapsed="false"/>
    <row r="722" customFormat="false" ht="12.75" hidden="false" customHeight="false" outlineLevel="0" collapsed="false"/>
    <row r="723" customFormat="false" ht="12.75" hidden="false" customHeight="false" outlineLevel="0" collapsed="false"/>
    <row r="724" customFormat="false" ht="12.75" hidden="false" customHeight="false" outlineLevel="0" collapsed="false"/>
    <row r="725" customFormat="false" ht="12.75" hidden="false" customHeight="false" outlineLevel="0" collapsed="false"/>
    <row r="726" customFormat="false" ht="12.75" hidden="false" customHeight="false" outlineLevel="0" collapsed="false"/>
    <row r="727" customFormat="false" ht="12.75" hidden="false" customHeight="false" outlineLevel="0" collapsed="false"/>
    <row r="728" customFormat="false" ht="12.75" hidden="false" customHeight="false" outlineLevel="0" collapsed="false"/>
    <row r="729" customFormat="false" ht="12.75" hidden="false" customHeight="false" outlineLevel="0" collapsed="false"/>
    <row r="730" customFormat="false" ht="12.75" hidden="false" customHeight="false" outlineLevel="0" collapsed="false"/>
    <row r="731" customFormat="false" ht="12.75" hidden="false" customHeight="false" outlineLevel="0" collapsed="false"/>
    <row r="732" customFormat="false" ht="12.75" hidden="false" customHeight="false" outlineLevel="0" collapsed="false"/>
    <row r="733" customFormat="false" ht="12.75" hidden="false" customHeight="false" outlineLevel="0" collapsed="false"/>
    <row r="734" customFormat="false" ht="12.75" hidden="false" customHeight="false" outlineLevel="0" collapsed="false"/>
    <row r="735" customFormat="false" ht="12.75" hidden="false" customHeight="false" outlineLevel="0" collapsed="false"/>
    <row r="736" customFormat="false" ht="12.75" hidden="false" customHeight="false" outlineLevel="0" collapsed="false"/>
    <row r="737" customFormat="false" ht="12.75" hidden="false" customHeight="false" outlineLevel="0" collapsed="false"/>
    <row r="738" customFormat="false" ht="12.75" hidden="false" customHeight="false" outlineLevel="0" collapsed="false"/>
    <row r="739" customFormat="false" ht="12.75" hidden="false" customHeight="false" outlineLevel="0" collapsed="false"/>
    <row r="740" customFormat="false" ht="12.75" hidden="false" customHeight="false" outlineLevel="0" collapsed="false"/>
    <row r="741" customFormat="false" ht="12.75" hidden="false" customHeight="false" outlineLevel="0" collapsed="false"/>
    <row r="742" customFormat="false" ht="12.75" hidden="false" customHeight="false" outlineLevel="0" collapsed="false"/>
    <row r="743" customFormat="false" ht="12.75" hidden="false" customHeight="false" outlineLevel="0" collapsed="false"/>
    <row r="744" customFormat="false" ht="12.75" hidden="false" customHeight="false" outlineLevel="0" collapsed="false"/>
    <row r="745" customFormat="false" ht="12.75" hidden="false" customHeight="false" outlineLevel="0" collapsed="false"/>
    <row r="746" customFormat="false" ht="12.75" hidden="false" customHeight="false" outlineLevel="0" collapsed="false"/>
    <row r="747" customFormat="false" ht="12.75" hidden="false" customHeight="false" outlineLevel="0" collapsed="false"/>
    <row r="748" customFormat="false" ht="12.75" hidden="false" customHeight="false" outlineLevel="0" collapsed="false"/>
    <row r="749" customFormat="false" ht="12.75" hidden="false" customHeight="false" outlineLevel="0" collapsed="false"/>
    <row r="750" customFormat="false" ht="12.75" hidden="false" customHeight="false" outlineLevel="0" collapsed="false"/>
    <row r="751" customFormat="false" ht="12.75" hidden="false" customHeight="false" outlineLevel="0" collapsed="false"/>
    <row r="752" customFormat="false" ht="12.75" hidden="false" customHeight="false" outlineLevel="0" collapsed="false"/>
    <row r="753" customFormat="false" ht="12.75" hidden="false" customHeight="false" outlineLevel="0" collapsed="false"/>
    <row r="754" customFormat="false" ht="12.75" hidden="false" customHeight="false" outlineLevel="0" collapsed="false"/>
    <row r="755" customFormat="false" ht="12.75" hidden="false" customHeight="false" outlineLevel="0" collapsed="false"/>
    <row r="756" customFormat="false" ht="12.75" hidden="false" customHeight="false" outlineLevel="0" collapsed="false"/>
    <row r="757" customFormat="false" ht="12.75" hidden="false" customHeight="false" outlineLevel="0" collapsed="false"/>
    <row r="758" customFormat="false" ht="12.75" hidden="false" customHeight="false" outlineLevel="0" collapsed="false"/>
    <row r="759" customFormat="false" ht="12.75" hidden="false" customHeight="false" outlineLevel="0" collapsed="false"/>
    <row r="760" customFormat="false" ht="12.75" hidden="false" customHeight="false" outlineLevel="0" collapsed="false"/>
    <row r="761" customFormat="false" ht="12.75" hidden="false" customHeight="false" outlineLevel="0" collapsed="false"/>
    <row r="762" customFormat="false" ht="12.75" hidden="false" customHeight="false" outlineLevel="0" collapsed="false"/>
    <row r="763" customFormat="false" ht="12.75" hidden="false" customHeight="false" outlineLevel="0" collapsed="false"/>
    <row r="764" customFormat="false" ht="12.75" hidden="false" customHeight="false" outlineLevel="0" collapsed="false"/>
    <row r="765" customFormat="false" ht="12.75" hidden="false" customHeight="false" outlineLevel="0" collapsed="false"/>
    <row r="766" customFormat="false" ht="12.75" hidden="false" customHeight="false" outlineLevel="0" collapsed="false"/>
    <row r="767" customFormat="false" ht="12.75" hidden="false" customHeight="false" outlineLevel="0" collapsed="false"/>
    <row r="768" customFormat="false" ht="12.75" hidden="false" customHeight="false" outlineLevel="0" collapsed="false"/>
    <row r="769" customFormat="false" ht="12.75" hidden="false" customHeight="false" outlineLevel="0" collapsed="false"/>
    <row r="770" customFormat="false" ht="12.75" hidden="false" customHeight="false" outlineLevel="0" collapsed="false"/>
    <row r="771" customFormat="false" ht="12.75" hidden="false" customHeight="false" outlineLevel="0" collapsed="false"/>
    <row r="772" customFormat="false" ht="12.75" hidden="false" customHeight="false" outlineLevel="0" collapsed="false"/>
    <row r="773" customFormat="false" ht="12.75" hidden="false" customHeight="false" outlineLevel="0" collapsed="false"/>
    <row r="774" customFormat="false" ht="12.75" hidden="false" customHeight="false" outlineLevel="0" collapsed="false"/>
    <row r="775" customFormat="false" ht="12.75" hidden="false" customHeight="false" outlineLevel="0" collapsed="false"/>
    <row r="776" customFormat="false" ht="12.75" hidden="false" customHeight="false" outlineLevel="0" collapsed="false"/>
    <row r="777" customFormat="false" ht="12.75" hidden="false" customHeight="false" outlineLevel="0" collapsed="false"/>
    <row r="778" customFormat="false" ht="12.75" hidden="false" customHeight="false" outlineLevel="0" collapsed="false"/>
    <row r="779" customFormat="false" ht="12.75" hidden="false" customHeight="false" outlineLevel="0" collapsed="false"/>
    <row r="780" customFormat="false" ht="12.75" hidden="false" customHeight="false" outlineLevel="0" collapsed="false"/>
    <row r="781" customFormat="false" ht="12.75" hidden="false" customHeight="false" outlineLevel="0" collapsed="false"/>
    <row r="782" customFormat="false" ht="12.75" hidden="false" customHeight="false" outlineLevel="0" collapsed="false"/>
    <row r="783" customFormat="false" ht="12.75" hidden="false" customHeight="false" outlineLevel="0" collapsed="false"/>
    <row r="784" customFormat="false" ht="12.75" hidden="false" customHeight="false" outlineLevel="0" collapsed="false"/>
    <row r="785" customFormat="false" ht="12.75" hidden="false" customHeight="false" outlineLevel="0" collapsed="false"/>
    <row r="786" customFormat="false" ht="12.75" hidden="false" customHeight="false" outlineLevel="0" collapsed="false"/>
    <row r="787" customFormat="false" ht="12.75" hidden="false" customHeight="false" outlineLevel="0" collapsed="false"/>
    <row r="788" customFormat="false" ht="12.75" hidden="false" customHeight="false" outlineLevel="0" collapsed="false"/>
    <row r="789" customFormat="false" ht="12.75" hidden="false" customHeight="false" outlineLevel="0" collapsed="false"/>
    <row r="790" customFormat="false" ht="12.75" hidden="false" customHeight="false" outlineLevel="0" collapsed="false"/>
    <row r="791" customFormat="false" ht="12.75" hidden="false" customHeight="false" outlineLevel="0" collapsed="false"/>
    <row r="792" customFormat="false" ht="12.75" hidden="false" customHeight="false" outlineLevel="0" collapsed="false"/>
    <row r="793" customFormat="false" ht="12.75" hidden="false" customHeight="false" outlineLevel="0" collapsed="false"/>
    <row r="794" customFormat="false" ht="12.75" hidden="false" customHeight="false" outlineLevel="0" collapsed="false"/>
    <row r="795" customFormat="false" ht="12.75" hidden="false" customHeight="false" outlineLevel="0" collapsed="false"/>
    <row r="796" customFormat="false" ht="12.75" hidden="false" customHeight="false" outlineLevel="0" collapsed="false"/>
    <row r="797" customFormat="false" ht="12.75" hidden="false" customHeight="false" outlineLevel="0" collapsed="false"/>
    <row r="798" customFormat="false" ht="12.75" hidden="false" customHeight="false" outlineLevel="0" collapsed="false"/>
    <row r="799" customFormat="false" ht="12.75" hidden="false" customHeight="false" outlineLevel="0" collapsed="false"/>
    <row r="800" customFormat="false" ht="12.75" hidden="false" customHeight="false" outlineLevel="0" collapsed="false"/>
    <row r="801" customFormat="false" ht="12.75" hidden="false" customHeight="false" outlineLevel="0" collapsed="false"/>
    <row r="802" customFormat="false" ht="12.75" hidden="false" customHeight="false" outlineLevel="0" collapsed="false"/>
    <row r="803" customFormat="false" ht="12.75" hidden="false" customHeight="false" outlineLevel="0" collapsed="false"/>
    <row r="804" customFormat="false" ht="12.75" hidden="false" customHeight="false" outlineLevel="0" collapsed="false"/>
    <row r="805" customFormat="false" ht="12.75" hidden="false" customHeight="false" outlineLevel="0" collapsed="false"/>
    <row r="806" customFormat="false" ht="12.75" hidden="false" customHeight="false" outlineLevel="0" collapsed="false"/>
    <row r="807" customFormat="false" ht="12.75" hidden="false" customHeight="false" outlineLevel="0" collapsed="false"/>
    <row r="808" customFormat="false" ht="12.75" hidden="false" customHeight="false" outlineLevel="0" collapsed="false"/>
    <row r="809" customFormat="false" ht="12.75" hidden="false" customHeight="false" outlineLevel="0" collapsed="false"/>
    <row r="810" customFormat="false" ht="12.75" hidden="false" customHeight="false" outlineLevel="0" collapsed="false"/>
    <row r="811" customFormat="false" ht="12.75" hidden="false" customHeight="false" outlineLevel="0" collapsed="false"/>
    <row r="812" customFormat="false" ht="12.75" hidden="false" customHeight="false" outlineLevel="0" collapsed="false"/>
    <row r="813" customFormat="false" ht="12.75" hidden="false" customHeight="false" outlineLevel="0" collapsed="false"/>
    <row r="814" customFormat="false" ht="12.75" hidden="false" customHeight="false" outlineLevel="0" collapsed="false"/>
    <row r="815" customFormat="false" ht="12.75" hidden="false" customHeight="false" outlineLevel="0" collapsed="false"/>
    <row r="816" customFormat="false" ht="12.75" hidden="false" customHeight="false" outlineLevel="0" collapsed="false"/>
    <row r="817" customFormat="false" ht="12.75" hidden="false" customHeight="false" outlineLevel="0" collapsed="false"/>
    <row r="818" customFormat="false" ht="12.75" hidden="false" customHeight="false" outlineLevel="0" collapsed="false"/>
    <row r="819" customFormat="false" ht="12.75" hidden="false" customHeight="false" outlineLevel="0" collapsed="false"/>
    <row r="820" customFormat="false" ht="12.75" hidden="false" customHeight="false" outlineLevel="0" collapsed="false"/>
    <row r="821" customFormat="false" ht="12.75" hidden="false" customHeight="false" outlineLevel="0" collapsed="false"/>
    <row r="822" customFormat="false" ht="12.75" hidden="false" customHeight="false" outlineLevel="0" collapsed="false"/>
    <row r="823" customFormat="false" ht="12.75" hidden="false" customHeight="false" outlineLevel="0" collapsed="false"/>
    <row r="824" customFormat="false" ht="12.75" hidden="false" customHeight="false" outlineLevel="0" collapsed="false"/>
    <row r="825" customFormat="false" ht="12.75" hidden="false" customHeight="false" outlineLevel="0" collapsed="false"/>
    <row r="826" customFormat="false" ht="12.75" hidden="false" customHeight="false" outlineLevel="0" collapsed="false"/>
    <row r="827" customFormat="false" ht="12.75" hidden="false" customHeight="false" outlineLevel="0" collapsed="false"/>
    <row r="828" customFormat="false" ht="12.75" hidden="false" customHeight="false" outlineLevel="0" collapsed="false"/>
    <row r="829" customFormat="false" ht="12.75" hidden="false" customHeight="false" outlineLevel="0" collapsed="false"/>
    <row r="830" customFormat="false" ht="12.75" hidden="false" customHeight="false" outlineLevel="0" collapsed="false"/>
    <row r="831" customFormat="false" ht="12.75" hidden="false" customHeight="false" outlineLevel="0" collapsed="false"/>
    <row r="832" customFormat="false" ht="12.75" hidden="false" customHeight="false" outlineLevel="0" collapsed="false"/>
    <row r="833" customFormat="false" ht="12.75" hidden="false" customHeight="false" outlineLevel="0" collapsed="false"/>
    <row r="834" customFormat="false" ht="12.75" hidden="false" customHeight="false" outlineLevel="0" collapsed="false"/>
    <row r="835" customFormat="false" ht="12.75" hidden="false" customHeight="false" outlineLevel="0" collapsed="false"/>
    <row r="836" customFormat="false" ht="12.75" hidden="false" customHeight="false" outlineLevel="0" collapsed="false"/>
    <row r="837" customFormat="false" ht="12.75" hidden="false" customHeight="false" outlineLevel="0" collapsed="false"/>
    <row r="838" customFormat="false" ht="12.75" hidden="false" customHeight="false" outlineLevel="0" collapsed="false"/>
    <row r="839" customFormat="false" ht="12.75" hidden="false" customHeight="false" outlineLevel="0" collapsed="false"/>
    <row r="840" customFormat="false" ht="12.75" hidden="false" customHeight="false" outlineLevel="0" collapsed="false"/>
    <row r="841" customFormat="false" ht="12.75" hidden="false" customHeight="false" outlineLevel="0" collapsed="false"/>
    <row r="842" customFormat="false" ht="12.75" hidden="false" customHeight="false" outlineLevel="0" collapsed="false"/>
    <row r="843" customFormat="false" ht="12.75" hidden="false" customHeight="false" outlineLevel="0" collapsed="false"/>
    <row r="844" customFormat="false" ht="12.75" hidden="false" customHeight="false" outlineLevel="0" collapsed="false"/>
    <row r="845" customFormat="false" ht="12.75" hidden="false" customHeight="false" outlineLevel="0" collapsed="false"/>
    <row r="846" customFormat="false" ht="12.75" hidden="false" customHeight="false" outlineLevel="0" collapsed="false"/>
    <row r="847" customFormat="false" ht="12.75" hidden="false" customHeight="false" outlineLevel="0" collapsed="false"/>
    <row r="848" customFormat="false" ht="12.75" hidden="false" customHeight="false" outlineLevel="0" collapsed="false"/>
    <row r="849" customFormat="false" ht="12.75" hidden="false" customHeight="false" outlineLevel="0" collapsed="false"/>
    <row r="850" customFormat="false" ht="12.75" hidden="false" customHeight="false" outlineLevel="0" collapsed="false"/>
    <row r="851" customFormat="false" ht="12.75" hidden="false" customHeight="false" outlineLevel="0" collapsed="false"/>
    <row r="852" customFormat="false" ht="12.75" hidden="false" customHeight="false" outlineLevel="0" collapsed="false"/>
    <row r="853" customFormat="false" ht="12.75" hidden="false" customHeight="false" outlineLevel="0" collapsed="false"/>
    <row r="854" customFormat="false" ht="12.75" hidden="false" customHeight="false" outlineLevel="0" collapsed="false"/>
    <row r="855" customFormat="false" ht="12.75" hidden="false" customHeight="false" outlineLevel="0" collapsed="false"/>
    <row r="856" customFormat="false" ht="12.75" hidden="false" customHeight="false" outlineLevel="0" collapsed="false"/>
    <row r="857" customFormat="false" ht="12.75" hidden="false" customHeight="false" outlineLevel="0" collapsed="false"/>
    <row r="858" customFormat="false" ht="12.75" hidden="false" customHeight="false" outlineLevel="0" collapsed="false"/>
    <row r="859" customFormat="false" ht="12.75" hidden="false" customHeight="false" outlineLevel="0" collapsed="false"/>
    <row r="860" customFormat="false" ht="12.75" hidden="false" customHeight="false" outlineLevel="0" collapsed="false"/>
    <row r="861" customFormat="false" ht="12.75" hidden="false" customHeight="false" outlineLevel="0" collapsed="false"/>
    <row r="862" customFormat="false" ht="12.75" hidden="false" customHeight="false" outlineLevel="0" collapsed="false"/>
    <row r="863" customFormat="false" ht="12.75" hidden="false" customHeight="false" outlineLevel="0" collapsed="false"/>
    <row r="864" customFormat="false" ht="12.75" hidden="false" customHeight="false" outlineLevel="0" collapsed="false"/>
    <row r="865" customFormat="false" ht="12.75" hidden="false" customHeight="false" outlineLevel="0" collapsed="false"/>
    <row r="866" customFormat="false" ht="12.75" hidden="false" customHeight="false" outlineLevel="0" collapsed="false"/>
    <row r="867" customFormat="false" ht="12.75" hidden="false" customHeight="false" outlineLevel="0" collapsed="false"/>
    <row r="868" customFormat="false" ht="12.75" hidden="false" customHeight="false" outlineLevel="0" collapsed="false"/>
    <row r="869" customFormat="false" ht="12.75" hidden="false" customHeight="false" outlineLevel="0" collapsed="false"/>
    <row r="870" customFormat="false" ht="12.75" hidden="false" customHeight="false" outlineLevel="0" collapsed="false"/>
    <row r="871" customFormat="false" ht="12.75" hidden="false" customHeight="false" outlineLevel="0" collapsed="false"/>
    <row r="872" customFormat="false" ht="12.75" hidden="false" customHeight="false" outlineLevel="0" collapsed="false"/>
    <row r="873" customFormat="false" ht="12.75" hidden="false" customHeight="false" outlineLevel="0" collapsed="false"/>
    <row r="874" customFormat="false" ht="12.75" hidden="false" customHeight="false" outlineLevel="0" collapsed="false"/>
    <row r="875" customFormat="false" ht="12.75" hidden="false" customHeight="false" outlineLevel="0" collapsed="false"/>
    <row r="876" customFormat="false" ht="12.75" hidden="false" customHeight="false" outlineLevel="0" collapsed="false"/>
    <row r="877" customFormat="false" ht="12.75" hidden="false" customHeight="false" outlineLevel="0" collapsed="false"/>
    <row r="878" customFormat="false" ht="12.75" hidden="false" customHeight="false" outlineLevel="0" collapsed="false"/>
    <row r="879" customFormat="false" ht="12.75" hidden="false" customHeight="false" outlineLevel="0" collapsed="false"/>
    <row r="880" customFormat="false" ht="12.75" hidden="false" customHeight="false" outlineLevel="0" collapsed="false"/>
    <row r="881" customFormat="false" ht="12.75" hidden="false" customHeight="false" outlineLevel="0" collapsed="false"/>
    <row r="882" customFormat="false" ht="12.75" hidden="false" customHeight="false" outlineLevel="0" collapsed="false"/>
    <row r="883" customFormat="false" ht="12.75" hidden="false" customHeight="false" outlineLevel="0" collapsed="false"/>
    <row r="884" customFormat="false" ht="12.75" hidden="false" customHeight="false" outlineLevel="0" collapsed="false"/>
    <row r="885" customFormat="false" ht="12.75" hidden="false" customHeight="false" outlineLevel="0" collapsed="false"/>
    <row r="886" customFormat="false" ht="12.75" hidden="false" customHeight="false" outlineLevel="0" collapsed="false"/>
    <row r="887" customFormat="false" ht="12.75" hidden="false" customHeight="false" outlineLevel="0" collapsed="false"/>
    <row r="888" customFormat="false" ht="12.75" hidden="false" customHeight="false" outlineLevel="0" collapsed="false"/>
    <row r="889" customFormat="false" ht="12.75" hidden="false" customHeight="false" outlineLevel="0" collapsed="false"/>
    <row r="890" customFormat="false" ht="12.75" hidden="false" customHeight="false" outlineLevel="0" collapsed="false"/>
    <row r="891" customFormat="false" ht="12.75" hidden="false" customHeight="false" outlineLevel="0" collapsed="false"/>
    <row r="892" customFormat="false" ht="12.75" hidden="false" customHeight="false" outlineLevel="0" collapsed="false"/>
    <row r="893" customFormat="false" ht="12.75" hidden="false" customHeight="false" outlineLevel="0" collapsed="false"/>
    <row r="894" customFormat="false" ht="12.75" hidden="false" customHeight="false" outlineLevel="0" collapsed="false"/>
    <row r="895" customFormat="false" ht="12.75" hidden="false" customHeight="false" outlineLevel="0" collapsed="false"/>
    <row r="896" customFormat="false" ht="12.75" hidden="false" customHeight="false" outlineLevel="0" collapsed="false"/>
    <row r="897" customFormat="false" ht="12.75" hidden="false" customHeight="false" outlineLevel="0" collapsed="false"/>
    <row r="898" customFormat="false" ht="12.75" hidden="false" customHeight="false" outlineLevel="0" collapsed="false"/>
    <row r="899" customFormat="false" ht="12.75" hidden="false" customHeight="false" outlineLevel="0" collapsed="false"/>
    <row r="900" customFormat="false" ht="12.75" hidden="false" customHeight="false" outlineLevel="0" collapsed="false"/>
    <row r="901" customFormat="false" ht="12.75" hidden="false" customHeight="false" outlineLevel="0" collapsed="false"/>
    <row r="902" customFormat="false" ht="12.75" hidden="false" customHeight="false" outlineLevel="0" collapsed="false"/>
    <row r="903" customFormat="false" ht="12.75" hidden="false" customHeight="false" outlineLevel="0" collapsed="false"/>
    <row r="904" customFormat="false" ht="12.75" hidden="false" customHeight="false" outlineLevel="0" collapsed="false"/>
    <row r="905" customFormat="false" ht="12.75" hidden="false" customHeight="false" outlineLevel="0" collapsed="false"/>
    <row r="906" customFormat="false" ht="12.75" hidden="false" customHeight="false" outlineLevel="0" collapsed="false"/>
    <row r="907" customFormat="false" ht="12.75" hidden="false" customHeight="false" outlineLevel="0" collapsed="false"/>
    <row r="908" customFormat="false" ht="12.75" hidden="false" customHeight="false" outlineLevel="0" collapsed="false"/>
    <row r="909" customFormat="false" ht="12.75" hidden="false" customHeight="false" outlineLevel="0" collapsed="false"/>
    <row r="910" customFormat="false" ht="12.75" hidden="false" customHeight="false" outlineLevel="0" collapsed="false"/>
    <row r="911" customFormat="false" ht="12.75" hidden="false" customHeight="false" outlineLevel="0" collapsed="false"/>
    <row r="912" customFormat="false" ht="12.75" hidden="false" customHeight="false" outlineLevel="0" collapsed="false"/>
    <row r="913" customFormat="false" ht="12.75" hidden="false" customHeight="false" outlineLevel="0" collapsed="false"/>
    <row r="914" customFormat="false" ht="12.75" hidden="false" customHeight="false" outlineLevel="0" collapsed="false"/>
    <row r="915" customFormat="false" ht="12.75" hidden="false" customHeight="false" outlineLevel="0" collapsed="false"/>
    <row r="916" customFormat="false" ht="12.75" hidden="false" customHeight="false" outlineLevel="0" collapsed="false"/>
    <row r="917" customFormat="false" ht="12.75" hidden="false" customHeight="false" outlineLevel="0" collapsed="false"/>
    <row r="918" customFormat="false" ht="12.75" hidden="false" customHeight="false" outlineLevel="0" collapsed="false"/>
    <row r="919" customFormat="false" ht="12.75" hidden="false" customHeight="false" outlineLevel="0" collapsed="false"/>
    <row r="920" customFormat="false" ht="12.75" hidden="false" customHeight="false" outlineLevel="0" collapsed="false"/>
    <row r="921" customFormat="false" ht="12.75" hidden="false" customHeight="false" outlineLevel="0" collapsed="false"/>
    <row r="922" customFormat="false" ht="12.75" hidden="false" customHeight="false" outlineLevel="0" collapsed="false"/>
    <row r="923" customFormat="false" ht="12.75" hidden="false" customHeight="false" outlineLevel="0" collapsed="false"/>
    <row r="924" customFormat="false" ht="12.75" hidden="false" customHeight="false" outlineLevel="0" collapsed="false"/>
    <row r="925" customFormat="false" ht="12.75" hidden="false" customHeight="false" outlineLevel="0" collapsed="false"/>
    <row r="926" customFormat="false" ht="12.75" hidden="false" customHeight="false" outlineLevel="0" collapsed="false"/>
    <row r="927" customFormat="false" ht="12.75" hidden="false" customHeight="false" outlineLevel="0" collapsed="false"/>
    <row r="928" customFormat="false" ht="12.75" hidden="false" customHeight="false" outlineLevel="0" collapsed="false"/>
    <row r="929" customFormat="false" ht="12.75" hidden="false" customHeight="false" outlineLevel="0" collapsed="false"/>
    <row r="930" customFormat="false" ht="12.75" hidden="false" customHeight="false" outlineLevel="0" collapsed="false"/>
    <row r="931" customFormat="false" ht="12.75" hidden="false" customHeight="false" outlineLevel="0" collapsed="false"/>
    <row r="932" customFormat="false" ht="12.75" hidden="false" customHeight="false" outlineLevel="0" collapsed="false"/>
    <row r="933" customFormat="false" ht="12.75" hidden="false" customHeight="false" outlineLevel="0" collapsed="false"/>
    <row r="934" customFormat="false" ht="12.75" hidden="false" customHeight="false" outlineLevel="0" collapsed="false"/>
    <row r="935" customFormat="false" ht="12.75" hidden="false" customHeight="false" outlineLevel="0" collapsed="false"/>
    <row r="936" customFormat="false" ht="12.75" hidden="false" customHeight="false" outlineLevel="0" collapsed="false"/>
    <row r="937" customFormat="false" ht="12.75" hidden="false" customHeight="false" outlineLevel="0" collapsed="false"/>
    <row r="938" customFormat="false" ht="12.75" hidden="false" customHeight="false" outlineLevel="0" collapsed="false"/>
    <row r="939" customFormat="false" ht="12.75" hidden="false" customHeight="false" outlineLevel="0" collapsed="false"/>
    <row r="940" customFormat="false" ht="12.75" hidden="false" customHeight="false" outlineLevel="0" collapsed="false"/>
    <row r="941" customFormat="false" ht="12.75" hidden="false" customHeight="false" outlineLevel="0" collapsed="false"/>
    <row r="942" customFormat="false" ht="12.75" hidden="false" customHeight="false" outlineLevel="0" collapsed="false"/>
    <row r="943" customFormat="false" ht="12.75" hidden="false" customHeight="false" outlineLevel="0" collapsed="false"/>
    <row r="944" customFormat="false" ht="12.75" hidden="false" customHeight="false" outlineLevel="0" collapsed="false"/>
    <row r="945" customFormat="false" ht="12.75" hidden="false" customHeight="false" outlineLevel="0" collapsed="false"/>
    <row r="946" customFormat="false" ht="12.75" hidden="false" customHeight="false" outlineLevel="0" collapsed="false"/>
    <row r="947" customFormat="false" ht="12.75" hidden="false" customHeight="false" outlineLevel="0" collapsed="false"/>
    <row r="948" customFormat="false" ht="12.75" hidden="false" customHeight="false" outlineLevel="0" collapsed="false"/>
    <row r="949" customFormat="false" ht="12.75" hidden="false" customHeight="false" outlineLevel="0" collapsed="false"/>
    <row r="950" customFormat="false" ht="12.75" hidden="false" customHeight="false" outlineLevel="0" collapsed="false"/>
    <row r="951" customFormat="false" ht="12.75" hidden="false" customHeight="false" outlineLevel="0" collapsed="false"/>
    <row r="952" customFormat="false" ht="12.75" hidden="false" customHeight="false" outlineLevel="0" collapsed="false"/>
    <row r="953" customFormat="false" ht="12.75" hidden="false" customHeight="false" outlineLevel="0" collapsed="false"/>
    <row r="954" customFormat="false" ht="12.75" hidden="false" customHeight="false" outlineLevel="0" collapsed="false"/>
    <row r="955" customFormat="false" ht="12.75" hidden="false" customHeight="false" outlineLevel="0" collapsed="false"/>
    <row r="956" customFormat="false" ht="12.75" hidden="false" customHeight="false" outlineLevel="0" collapsed="false"/>
    <row r="957" customFormat="false" ht="12.75" hidden="false" customHeight="false" outlineLevel="0" collapsed="false"/>
    <row r="958" customFormat="false" ht="12.75" hidden="false" customHeight="false" outlineLevel="0" collapsed="false"/>
    <row r="959" customFormat="false" ht="12.75" hidden="false" customHeight="false" outlineLevel="0" collapsed="false"/>
    <row r="960" customFormat="false" ht="12.75" hidden="false" customHeight="false" outlineLevel="0" collapsed="false"/>
    <row r="961" customFormat="false" ht="12.75" hidden="false" customHeight="false" outlineLevel="0" collapsed="false"/>
    <row r="962" customFormat="false" ht="12.75" hidden="false" customHeight="false" outlineLevel="0" collapsed="false"/>
    <row r="963" customFormat="false" ht="12.75" hidden="false" customHeight="false" outlineLevel="0" collapsed="false"/>
    <row r="964" customFormat="false" ht="12.75" hidden="false" customHeight="false" outlineLevel="0" collapsed="false"/>
    <row r="965" customFormat="false" ht="12.75" hidden="false" customHeight="false" outlineLevel="0" collapsed="false"/>
    <row r="966" customFormat="false" ht="12.75" hidden="false" customHeight="false" outlineLevel="0" collapsed="false"/>
    <row r="967" customFormat="false" ht="12.75" hidden="false" customHeight="false" outlineLevel="0" collapsed="false"/>
    <row r="968" customFormat="false" ht="12.75" hidden="false" customHeight="false" outlineLevel="0" collapsed="false"/>
    <row r="969" customFormat="false" ht="12.75" hidden="false" customHeight="false" outlineLevel="0" collapsed="false"/>
    <row r="970" customFormat="false" ht="12.75" hidden="false" customHeight="false" outlineLevel="0" collapsed="false"/>
    <row r="971" customFormat="false" ht="12.75" hidden="false" customHeight="false" outlineLevel="0" collapsed="false"/>
    <row r="972" customFormat="false" ht="12.75" hidden="false" customHeight="false" outlineLevel="0" collapsed="false"/>
    <row r="973" customFormat="false" ht="12.75" hidden="false" customHeight="false" outlineLevel="0" collapsed="false"/>
    <row r="974" customFormat="false" ht="12.75" hidden="false" customHeight="false" outlineLevel="0" collapsed="false"/>
    <row r="975" customFormat="false" ht="12.75" hidden="false" customHeight="false" outlineLevel="0" collapsed="false"/>
    <row r="976" customFormat="false" ht="12.75" hidden="false" customHeight="false" outlineLevel="0" collapsed="false"/>
    <row r="977" customFormat="false" ht="12.75" hidden="false" customHeight="false" outlineLevel="0" collapsed="false"/>
    <row r="978" customFormat="false" ht="12.75" hidden="false" customHeight="false" outlineLevel="0" collapsed="false"/>
    <row r="979" customFormat="false" ht="12.75" hidden="false" customHeight="false" outlineLevel="0" collapsed="false"/>
    <row r="980" customFormat="false" ht="12.75" hidden="false" customHeight="false" outlineLevel="0" collapsed="false"/>
  </sheetData>
  <conditionalFormatting sqref="H1:H2">
    <cfRule type="cellIs" priority="2" operator="equal" aboveAverage="0" equalAverage="0" bottom="0" percent="0" rank="0" text="" dxfId="5">
      <formula>"TRUE"</formula>
    </cfRule>
  </conditionalFormatting>
  <conditionalFormatting sqref="I1:I39">
    <cfRule type="cellIs" priority="3" operator="lessThan" aboveAverage="0" equalAverage="0" bottom="0" percent="0" rank="0" text="" dxfId="6">
      <formula>0.4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 zeroHeight="false" outlineLevelRow="0" outlineLevelCol="0"/>
  <cols>
    <col collapsed="false" customWidth="true" hidden="false" outlineLevel="0" max="1025" min="1" style="1" width="14.43"/>
  </cols>
  <sheetData>
    <row r="1" customFormat="false" ht="12.75" hidden="false" customHeight="false" outlineLevel="0" collapsed="false">
      <c r="A1" s="46" t="s">
        <v>193</v>
      </c>
      <c r="B1" s="47" t="s">
        <v>194</v>
      </c>
      <c r="C1" s="48" t="s">
        <v>195</v>
      </c>
    </row>
    <row r="2" customFormat="false" ht="12.75" hidden="false" customHeight="false" outlineLevel="0" collapsed="false">
      <c r="A2" s="49" t="n">
        <v>0</v>
      </c>
      <c r="B2" s="49" t="n">
        <v>0.39</v>
      </c>
      <c r="C2" s="50" t="n">
        <v>2</v>
      </c>
    </row>
    <row r="3" customFormat="false" ht="12.75" hidden="false" customHeight="false" outlineLevel="0" collapsed="false">
      <c r="A3" s="49" t="n">
        <v>0.4</v>
      </c>
      <c r="B3" s="49" t="n">
        <v>0.54</v>
      </c>
      <c r="C3" s="50" t="n">
        <v>3</v>
      </c>
    </row>
    <row r="4" customFormat="false" ht="12.75" hidden="false" customHeight="false" outlineLevel="0" collapsed="false">
      <c r="A4" s="49" t="n">
        <v>0.55</v>
      </c>
      <c r="B4" s="49" t="n">
        <v>0.69</v>
      </c>
      <c r="C4" s="50" t="n">
        <v>4</v>
      </c>
    </row>
    <row r="5" customFormat="false" ht="12.75" hidden="false" customHeight="false" outlineLevel="0" collapsed="false">
      <c r="A5" s="49" t="n">
        <v>0.7</v>
      </c>
      <c r="B5" s="49" t="n">
        <v>0.84</v>
      </c>
      <c r="C5" s="50" t="n">
        <v>5</v>
      </c>
    </row>
    <row r="6" customFormat="false" ht="12.75" hidden="false" customHeight="false" outlineLevel="0" collapsed="false">
      <c r="A6" s="49" t="n">
        <v>0.85</v>
      </c>
      <c r="B6" s="51"/>
      <c r="C6" s="50" t="n">
        <v>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LibreOffice/6.1.5.2$Linux_X86_64 LibreOffice_project/10$Build-2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2021-02-07T16:08:08Z</dcterms:created>
  <dc:creator/>
  <dc:description/>
  <dc:language>bg-BG</dc:language>
  <cp:lastModifiedBy/>
  <dcterms:modified xsi:type="dcterms:W3CDTF">2021-02-10T10:52:21Z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