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\docs\my-archive\SU-RITA\RITA2_slides\"/>
    </mc:Choice>
  </mc:AlternateContent>
  <bookViews>
    <workbookView xWindow="0" yWindow="0" windowWidth="21495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G7" i="1"/>
  <c r="I14" i="1" s="1"/>
  <c r="C9" i="1"/>
  <c r="C10" i="1"/>
  <c r="C11" i="1" s="1"/>
  <c r="C12" i="1" s="1"/>
  <c r="C13" i="1" s="1"/>
  <c r="C14" i="1" s="1"/>
  <c r="C8" i="1"/>
  <c r="D8" i="1"/>
  <c r="D9" i="1" s="1"/>
  <c r="H13" i="1"/>
  <c r="I13" i="1"/>
  <c r="I12" i="1"/>
  <c r="H12" i="1"/>
  <c r="I11" i="1"/>
  <c r="I10" i="1"/>
  <c r="I9" i="1"/>
  <c r="I8" i="1"/>
  <c r="I7" i="1"/>
  <c r="H11" i="1"/>
  <c r="H10" i="1"/>
  <c r="H9" i="1"/>
  <c r="H8" i="1"/>
  <c r="H7" i="1"/>
  <c r="D10" i="1" l="1"/>
  <c r="G9" i="1"/>
  <c r="J9" i="1"/>
  <c r="J8" i="1"/>
  <c r="G8" i="1"/>
  <c r="M7" i="1"/>
  <c r="H14" i="1"/>
  <c r="M9" i="1" l="1"/>
  <c r="M8" i="1"/>
  <c r="D11" i="1"/>
  <c r="J10" i="1"/>
  <c r="G10" i="1"/>
  <c r="M10" i="1" s="1"/>
  <c r="D12" i="1" l="1"/>
  <c r="G11" i="1"/>
  <c r="J11" i="1"/>
  <c r="M11" i="1" l="1"/>
  <c r="D13" i="1"/>
  <c r="J12" i="1"/>
  <c r="G12" i="1"/>
  <c r="M12" i="1" s="1"/>
  <c r="D14" i="1" l="1"/>
  <c r="J13" i="1"/>
  <c r="G13" i="1"/>
  <c r="M13" i="1" s="1"/>
  <c r="J14" i="1" l="1"/>
  <c r="G14" i="1"/>
  <c r="M14" i="1" s="1"/>
</calcChain>
</file>

<file path=xl/sharedStrings.xml><?xml version="1.0" encoding="utf-8"?>
<sst xmlns="http://schemas.openxmlformats.org/spreadsheetml/2006/main" count="11" uniqueCount="11">
  <si>
    <t>m</t>
  </si>
  <si>
    <t>n</t>
  </si>
  <si>
    <t>N =</t>
  </si>
  <si>
    <t>k=</t>
  </si>
  <si>
    <r>
      <t>S</t>
    </r>
    <r>
      <rPr>
        <vertAlign val="subscript"/>
        <sz val="11"/>
        <color theme="1"/>
        <rFont val="Calibri"/>
        <family val="2"/>
        <scheme val="minor"/>
      </rPr>
      <t>m,n</t>
    </r>
  </si>
  <si>
    <r>
      <t>T</t>
    </r>
    <r>
      <rPr>
        <vertAlign val="subscript"/>
        <sz val="11"/>
        <color theme="1"/>
        <rFont val="Calibri"/>
        <family val="2"/>
        <scheme val="minor"/>
      </rPr>
      <t>m,n</t>
    </r>
  </si>
  <si>
    <r>
      <t>T</t>
    </r>
    <r>
      <rPr>
        <vertAlign val="subscript"/>
        <sz val="11"/>
        <color theme="1"/>
        <rFont val="Calibri"/>
        <family val="2"/>
        <scheme val="minor"/>
      </rPr>
      <t>m,1</t>
    </r>
  </si>
  <si>
    <r>
      <t>T</t>
    </r>
    <r>
      <rPr>
        <vertAlign val="subscript"/>
        <sz val="11"/>
        <color theme="1"/>
        <rFont val="Calibri"/>
        <family val="2"/>
        <scheme val="minor"/>
      </rPr>
      <t>1,n</t>
    </r>
  </si>
  <si>
    <r>
      <t>S</t>
    </r>
    <r>
      <rPr>
        <vertAlign val="subscript"/>
        <sz val="11"/>
        <color theme="1"/>
        <rFont val="Calibri"/>
        <family val="2"/>
        <scheme val="minor"/>
      </rPr>
      <t>m,1</t>
    </r>
  </si>
  <si>
    <r>
      <t>S</t>
    </r>
    <r>
      <rPr>
        <vertAlign val="subscript"/>
        <sz val="11"/>
        <color theme="1"/>
        <rFont val="Calibri"/>
        <family val="2"/>
        <scheme val="minor"/>
      </rPr>
      <t>1,n</t>
    </r>
  </si>
  <si>
    <r>
      <t>T</t>
    </r>
    <r>
      <rPr>
        <vertAlign val="subscript"/>
        <sz val="11"/>
        <color theme="1"/>
        <rFont val="Calibri"/>
        <family val="2"/>
        <scheme val="minor"/>
      </rPr>
      <t>1,1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</si>
</sst>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S</a:t>
            </a:r>
            <a:r>
              <a:rPr lang="en-US" i="1" baseline="-25000"/>
              <a:t>m</a:t>
            </a:r>
            <a:r>
              <a:rPr lang="en-US" baseline="-25000"/>
              <a:t>,1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7791221219298805E-2"/>
                  <c:y val="5.72484036510361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5AD812F-0BE9-4662-9A4B-F5901614ABE3}" type="CELLREF">
                      <a:rPr lang="en-US"/>
                      <a:pPr>
                        <a:defRPr/>
                      </a:pPr>
                      <a:t>[CELLREF]</a:t>
                    </a:fld>
                    <a:r>
                      <a:rPr lang="en-US"/>
                      <a:t>50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01377952755905"/>
                      <c:h val="6.9375182268883062E-2"/>
                    </c:manualLayout>
                  </c15:layout>
                  <c15:dlblFieldTable>
                    <c15:dlblFTEntry>
                      <c15:txfldGUID>{95AD812F-0BE9-4662-9A4B-F5901614ABE3}</c15:txfldGUID>
                      <c15:f>Sheet1!$D$6</c15:f>
                      <c15:dlblFieldTableCache>
                        <c:ptCount val="1"/>
                        <c:pt idx="0">
                          <c:v>N =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Sheet1!$F$16:$F$23</c:f>
              <c:numCache>
                <c:formatCode>0.00</c:formatCode>
                <c:ptCount val="8"/>
                <c:pt idx="0">
                  <c:v>1</c:v>
                </c:pt>
                <c:pt idx="1">
                  <c:v>1.8928571428571428</c:v>
                </c:pt>
                <c:pt idx="2">
                  <c:v>2.6949152542372885</c:v>
                </c:pt>
                <c:pt idx="3">
                  <c:v>3.4193548387096775</c:v>
                </c:pt>
                <c:pt idx="4">
                  <c:v>4.0769230769230766</c:v>
                </c:pt>
                <c:pt idx="5">
                  <c:v>4.6764705882352944</c:v>
                </c:pt>
                <c:pt idx="6">
                  <c:v>5.2253521126760569</c:v>
                </c:pt>
                <c:pt idx="7">
                  <c:v>5.7297297297297298</c:v>
                </c:pt>
              </c:numCache>
            </c:numRef>
          </c:val>
          <c:smooth val="1"/>
        </c:ser>
        <c:ser>
          <c:idx val="1"/>
          <c:order val="1"/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x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28028465953950887"/>
                  <c:y val="0.281785560387041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Sheet1!$G$16:$G$23</c:f>
              <c:numCache>
                <c:formatCode>0.00</c:formatCode>
                <c:ptCount val="8"/>
                <c:pt idx="0">
                  <c:v>1</c:v>
                </c:pt>
                <c:pt idx="1">
                  <c:v>1.9881422924901186</c:v>
                </c:pt>
                <c:pt idx="2">
                  <c:v>2.9646365422396856</c:v>
                </c:pt>
                <c:pt idx="3">
                  <c:v>3.9296875</c:v>
                </c:pt>
                <c:pt idx="4">
                  <c:v>4.883495145631068</c:v>
                </c:pt>
                <c:pt idx="5">
                  <c:v>5.8262548262548268</c:v>
                </c:pt>
                <c:pt idx="6">
                  <c:v>6.7581573896353166</c:v>
                </c:pt>
                <c:pt idx="7">
                  <c:v>7.6793893129770989</c:v>
                </c:pt>
              </c:numCache>
            </c:numRef>
          </c:val>
          <c:smooth val="1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Sheet1!$H$16:$H$23</c:f>
            </c:numRef>
          </c:val>
          <c:smooth val="0"/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Sheet1!$I$16:$I$23</c:f>
            </c:numRef>
          </c:val>
          <c:smooth val="0"/>
        </c:ser>
        <c:ser>
          <c:idx val="4"/>
          <c:order val="4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noFill/>
              <a:ln w="9525" cap="sq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42642276422764236"/>
                  <c:y val="0.315920398009950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N=5000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Sheet1!$J$16:$J$23</c:f>
              <c:numCache>
                <c:formatCode>0.00</c:formatCode>
                <c:ptCount val="8"/>
                <c:pt idx="0">
                  <c:v>1</c:v>
                </c:pt>
                <c:pt idx="1">
                  <c:v>1.9988014382740711</c:v>
                </c:pt>
                <c:pt idx="2">
                  <c:v>2.9964064683569571</c:v>
                </c:pt>
                <c:pt idx="3">
                  <c:v>3.9928172386272944</c:v>
                </c:pt>
                <c:pt idx="4">
                  <c:v>4.9880358923230306</c:v>
                </c:pt>
                <c:pt idx="5">
                  <c:v>5.9820645675567956</c:v>
                </c:pt>
                <c:pt idx="6">
                  <c:v>6.9749053973312085</c:v>
                </c:pt>
                <c:pt idx="7">
                  <c:v>7.9665605095541405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295744"/>
        <c:axId val="433296136"/>
      </c:lineChart>
      <c:catAx>
        <c:axId val="43329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96136"/>
        <c:crosses val="autoZero"/>
        <c:auto val="1"/>
        <c:lblAlgn val="ctr"/>
        <c:lblOffset val="100"/>
        <c:noMultiLvlLbl val="0"/>
      </c:catAx>
      <c:valAx>
        <c:axId val="433296136"/>
        <c:scaling>
          <c:orientation val="minMax"/>
          <c:max val="8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29574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</xdr:row>
      <xdr:rowOff>28575</xdr:rowOff>
    </xdr:from>
    <xdr:to>
      <xdr:col>20</xdr:col>
      <xdr:colOff>476250</xdr:colOff>
      <xdr:row>25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23"/>
  <sheetViews>
    <sheetView tabSelected="1" topLeftCell="B1" workbookViewId="0">
      <selection activeCell="J7" sqref="J7"/>
    </sheetView>
  </sheetViews>
  <sheetFormatPr defaultRowHeight="15" x14ac:dyDescent="0.25"/>
  <cols>
    <col min="8" max="9" width="0" hidden="1" customWidth="1"/>
    <col min="11" max="12" width="0" hidden="1" customWidth="1"/>
  </cols>
  <sheetData>
    <row r="4" spans="3:13" x14ac:dyDescent="0.25">
      <c r="E4" s="2"/>
      <c r="G4" s="2"/>
    </row>
    <row r="5" spans="3:13" x14ac:dyDescent="0.25">
      <c r="F5" s="1"/>
    </row>
    <row r="6" spans="3:13" ht="18" x14ac:dyDescent="0.35">
      <c r="C6" s="5" t="s">
        <v>3</v>
      </c>
      <c r="D6" s="5" t="s">
        <v>2</v>
      </c>
      <c r="E6" s="1" t="s">
        <v>0</v>
      </c>
      <c r="F6" s="1" t="s">
        <v>1</v>
      </c>
      <c r="G6" t="s">
        <v>10</v>
      </c>
      <c r="H6" t="s">
        <v>6</v>
      </c>
      <c r="I6" t="s">
        <v>7</v>
      </c>
      <c r="J6" t="s">
        <v>5</v>
      </c>
      <c r="K6" t="s">
        <v>8</v>
      </c>
      <c r="L6" t="s">
        <v>9</v>
      </c>
      <c r="M6" t="s">
        <v>4</v>
      </c>
    </row>
    <row r="7" spans="3:13" x14ac:dyDescent="0.25">
      <c r="C7" s="4">
        <v>4</v>
      </c>
      <c r="D7" s="4">
        <v>5000</v>
      </c>
      <c r="E7" s="2">
        <v>1</v>
      </c>
      <c r="F7" s="2">
        <v>1</v>
      </c>
      <c r="G7" s="2">
        <f>C7+D7-1</f>
        <v>5003</v>
      </c>
      <c r="H7" s="2">
        <f>G4+(E4-E7)/E7</f>
        <v>-1</v>
      </c>
      <c r="I7" s="2">
        <f>G4+(E4-1)/F7</f>
        <v>-1</v>
      </c>
      <c r="J7" s="2">
        <f>C7+(D7-E7)/(E7*F7)</f>
        <v>5003</v>
      </c>
      <c r="K7" s="2"/>
      <c r="L7" s="2"/>
      <c r="M7" s="2">
        <f>G7/J7</f>
        <v>1</v>
      </c>
    </row>
    <row r="8" spans="3:13" x14ac:dyDescent="0.25">
      <c r="C8" s="3">
        <f>C7</f>
        <v>4</v>
      </c>
      <c r="D8" s="3">
        <f>D7</f>
        <v>5000</v>
      </c>
      <c r="E8" s="2">
        <v>2</v>
      </c>
      <c r="F8" s="2">
        <v>1</v>
      </c>
      <c r="G8" s="2">
        <f t="shared" ref="G8:G14" si="0">C8+D8-1</f>
        <v>5003</v>
      </c>
      <c r="H8" s="2">
        <f>G4+(E4-E8)/E8</f>
        <v>-1</v>
      </c>
      <c r="I8" s="2">
        <f>G4+(E4-1)/F8</f>
        <v>-1</v>
      </c>
      <c r="J8" s="2">
        <f t="shared" ref="J8:J14" si="1">C8+(D8-E8)/(E8*F8)</f>
        <v>2503</v>
      </c>
      <c r="K8" s="2"/>
      <c r="L8" s="2"/>
      <c r="M8" s="7">
        <f t="shared" ref="M8:M11" si="2">G8/J8</f>
        <v>1.9988014382740711</v>
      </c>
    </row>
    <row r="9" spans="3:13" x14ac:dyDescent="0.25">
      <c r="C9" s="3">
        <f t="shared" ref="C9:C14" si="3">C8</f>
        <v>4</v>
      </c>
      <c r="D9" s="3">
        <f t="shared" ref="D9:D14" si="4">D8</f>
        <v>5000</v>
      </c>
      <c r="E9" s="2">
        <v>3</v>
      </c>
      <c r="F9" s="2">
        <v>1</v>
      </c>
      <c r="G9" s="2">
        <f t="shared" si="0"/>
        <v>5003</v>
      </c>
      <c r="H9" s="2">
        <f>G4+(E4-E9)/E9</f>
        <v>-1</v>
      </c>
      <c r="I9" s="2">
        <f>G4+(E4-1)/F9</f>
        <v>-1</v>
      </c>
      <c r="J9" s="2">
        <f t="shared" si="1"/>
        <v>1669.6666666666667</v>
      </c>
      <c r="K9" s="2"/>
      <c r="L9" s="2"/>
      <c r="M9" s="7">
        <f t="shared" si="2"/>
        <v>2.9964064683569571</v>
      </c>
    </row>
    <row r="10" spans="3:13" x14ac:dyDescent="0.25">
      <c r="C10" s="3">
        <f t="shared" si="3"/>
        <v>4</v>
      </c>
      <c r="D10" s="3">
        <f t="shared" si="4"/>
        <v>5000</v>
      </c>
      <c r="E10" s="2">
        <v>4</v>
      </c>
      <c r="F10" s="2">
        <v>1</v>
      </c>
      <c r="G10" s="2">
        <f t="shared" si="0"/>
        <v>5003</v>
      </c>
      <c r="H10" s="2">
        <f>G4+(E4-E10)/E10</f>
        <v>-1</v>
      </c>
      <c r="I10" s="2">
        <f>G4+(E4-1)/F10</f>
        <v>-1</v>
      </c>
      <c r="J10" s="2">
        <f t="shared" si="1"/>
        <v>1253</v>
      </c>
      <c r="K10" s="2"/>
      <c r="L10" s="2"/>
      <c r="M10" s="7">
        <f t="shared" si="2"/>
        <v>3.9928172386272944</v>
      </c>
    </row>
    <row r="11" spans="3:13" x14ac:dyDescent="0.25">
      <c r="C11" s="3">
        <f t="shared" si="3"/>
        <v>4</v>
      </c>
      <c r="D11" s="3">
        <f t="shared" si="4"/>
        <v>5000</v>
      </c>
      <c r="E11" s="2">
        <v>5</v>
      </c>
      <c r="F11" s="2">
        <v>1</v>
      </c>
      <c r="G11" s="2">
        <f t="shared" si="0"/>
        <v>5003</v>
      </c>
      <c r="H11" s="2">
        <f>G4+(E4-E11)/E11</f>
        <v>-1</v>
      </c>
      <c r="I11" s="2">
        <f>G4+(E4-1)/F11</f>
        <v>-1</v>
      </c>
      <c r="J11" s="2">
        <f t="shared" si="1"/>
        <v>1003</v>
      </c>
      <c r="K11" s="2"/>
      <c r="L11" s="2"/>
      <c r="M11" s="7">
        <f t="shared" si="2"/>
        <v>4.9880358923230306</v>
      </c>
    </row>
    <row r="12" spans="3:13" x14ac:dyDescent="0.25">
      <c r="C12" s="3">
        <f t="shared" si="3"/>
        <v>4</v>
      </c>
      <c r="D12" s="3">
        <f t="shared" si="4"/>
        <v>5000</v>
      </c>
      <c r="E12" s="2">
        <v>6</v>
      </c>
      <c r="F12" s="2">
        <v>1</v>
      </c>
      <c r="G12" s="2">
        <f t="shared" si="0"/>
        <v>5003</v>
      </c>
      <c r="H12" s="2">
        <f>G5+(E5-E12)/E12</f>
        <v>-1</v>
      </c>
      <c r="I12" s="2">
        <f>G5+(E5-1)/F12</f>
        <v>-1</v>
      </c>
      <c r="J12" s="2">
        <f t="shared" si="1"/>
        <v>836.33333333333337</v>
      </c>
      <c r="K12" s="2"/>
      <c r="L12" s="2"/>
      <c r="M12" s="7">
        <f t="shared" ref="M12" si="5">G12/J12</f>
        <v>5.9820645675567956</v>
      </c>
    </row>
    <row r="13" spans="3:13" x14ac:dyDescent="0.25">
      <c r="C13" s="3">
        <f t="shared" si="3"/>
        <v>4</v>
      </c>
      <c r="D13" s="3">
        <f t="shared" si="4"/>
        <v>5000</v>
      </c>
      <c r="E13" s="2">
        <v>7</v>
      </c>
      <c r="F13" s="2">
        <v>1</v>
      </c>
      <c r="G13" s="2">
        <f t="shared" si="0"/>
        <v>5003</v>
      </c>
      <c r="H13" s="2" t="e">
        <f t="shared" ref="H13:H14" si="6">G6+(E6-E13)/E13</f>
        <v>#VALUE!</v>
      </c>
      <c r="I13" s="2" t="e">
        <f t="shared" ref="I13:I14" si="7">G6+(E6-1)/F13</f>
        <v>#VALUE!</v>
      </c>
      <c r="J13" s="2">
        <f t="shared" si="1"/>
        <v>717.28571428571433</v>
      </c>
      <c r="K13" s="2"/>
      <c r="L13" s="2"/>
      <c r="M13" s="7">
        <f t="shared" ref="M13:M14" si="8">G13/J13</f>
        <v>6.9749053973312085</v>
      </c>
    </row>
    <row r="14" spans="3:13" x14ac:dyDescent="0.25">
      <c r="C14" s="3">
        <f t="shared" si="3"/>
        <v>4</v>
      </c>
      <c r="D14" s="3">
        <f t="shared" si="4"/>
        <v>5000</v>
      </c>
      <c r="E14" s="2">
        <v>8</v>
      </c>
      <c r="F14" s="2">
        <v>1</v>
      </c>
      <c r="G14" s="2">
        <f t="shared" si="0"/>
        <v>5003</v>
      </c>
      <c r="H14" s="2">
        <f t="shared" si="6"/>
        <v>5002.125</v>
      </c>
      <c r="I14" s="2">
        <f t="shared" si="7"/>
        <v>5003</v>
      </c>
      <c r="J14" s="2">
        <f t="shared" si="1"/>
        <v>628</v>
      </c>
      <c r="K14" s="2"/>
      <c r="L14" s="2"/>
      <c r="M14" s="7">
        <f t="shared" si="8"/>
        <v>7.9665605095541405</v>
      </c>
    </row>
    <row r="16" spans="3:13" x14ac:dyDescent="0.25">
      <c r="E16">
        <v>1</v>
      </c>
      <c r="F16" s="6">
        <v>1</v>
      </c>
      <c r="G16" s="6">
        <v>1</v>
      </c>
      <c r="H16" s="6"/>
      <c r="I16" s="6"/>
      <c r="J16" s="6">
        <v>1</v>
      </c>
    </row>
    <row r="17" spans="5:10" x14ac:dyDescent="0.25">
      <c r="E17">
        <v>2</v>
      </c>
      <c r="F17" s="6">
        <v>1.8928571428571428</v>
      </c>
      <c r="G17" s="6">
        <v>1.9881422924901186</v>
      </c>
      <c r="H17" s="6"/>
      <c r="I17" s="6"/>
      <c r="J17" s="6">
        <v>1.9988014382740711</v>
      </c>
    </row>
    <row r="18" spans="5:10" x14ac:dyDescent="0.25">
      <c r="E18">
        <v>3</v>
      </c>
      <c r="F18" s="6">
        <v>2.6949152542372885</v>
      </c>
      <c r="G18" s="6">
        <v>2.9646365422396856</v>
      </c>
      <c r="H18" s="6"/>
      <c r="I18" s="6"/>
      <c r="J18" s="6">
        <v>2.9964064683569571</v>
      </c>
    </row>
    <row r="19" spans="5:10" x14ac:dyDescent="0.25">
      <c r="E19">
        <v>4</v>
      </c>
      <c r="F19" s="6">
        <v>3.4193548387096775</v>
      </c>
      <c r="G19" s="6">
        <v>3.9296875</v>
      </c>
      <c r="H19" s="6"/>
      <c r="I19" s="6"/>
      <c r="J19" s="6">
        <v>3.9928172386272944</v>
      </c>
    </row>
    <row r="20" spans="5:10" x14ac:dyDescent="0.25">
      <c r="E20">
        <v>5</v>
      </c>
      <c r="F20" s="6">
        <v>4.0769230769230766</v>
      </c>
      <c r="G20" s="6">
        <v>4.883495145631068</v>
      </c>
      <c r="H20" s="6"/>
      <c r="I20" s="6"/>
      <c r="J20" s="6">
        <v>4.9880358923230306</v>
      </c>
    </row>
    <row r="21" spans="5:10" x14ac:dyDescent="0.25">
      <c r="E21">
        <v>6</v>
      </c>
      <c r="F21" s="6">
        <v>4.6764705882352944</v>
      </c>
      <c r="G21" s="6">
        <v>5.8262548262548268</v>
      </c>
      <c r="H21" s="6"/>
      <c r="I21" s="6"/>
      <c r="J21" s="6">
        <v>5.9820645675567956</v>
      </c>
    </row>
    <row r="22" spans="5:10" x14ac:dyDescent="0.25">
      <c r="E22">
        <v>7</v>
      </c>
      <c r="F22" s="6">
        <v>5.2253521126760569</v>
      </c>
      <c r="G22" s="6">
        <v>6.7581573896353166</v>
      </c>
      <c r="H22" s="6"/>
      <c r="I22" s="6"/>
      <c r="J22" s="6">
        <v>6.9749053973312085</v>
      </c>
    </row>
    <row r="23" spans="5:10" x14ac:dyDescent="0.25">
      <c r="E23">
        <v>8</v>
      </c>
      <c r="F23" s="6">
        <v>5.7297297297297298</v>
      </c>
      <c r="G23" s="6">
        <v>7.6793893129770989</v>
      </c>
      <c r="H23" s="6"/>
      <c r="I23" s="6"/>
      <c r="J23" s="6">
        <v>7.9665605095541405</v>
      </c>
    </row>
  </sheetData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v__g</dc:creator>
  <cp:lastModifiedBy>v__g</cp:lastModifiedBy>
  <dcterms:created xsi:type="dcterms:W3CDTF">2016-03-16T08:09:46Z</dcterms:created>
  <dcterms:modified xsi:type="dcterms:W3CDTF">2016-03-16T12:23:54Z</dcterms:modified>
</cp:coreProperties>
</file>