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Students--KN2--22-Feb--UTF8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<sst xmlns="http://schemas.openxmlformats.org/spreadsheetml/2006/main" count="14" uniqueCount="14">
  <si>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Ф№</t>
  </si>
  <si>
    <t>дом 1</t>
  </si>
  <si>
    <t>дом 2</t>
  </si>
  <si>
    <t>дом 3</t>
  </si>
  <si>
    <t>семестр. контролно</t>
  </si>
  <si>
    <t>изпит, %</t>
  </si>
  <si>
    <t>оценка, %</t>
  </si>
  <si>
    <t>шестобална оценка</t>
  </si>
  <si>
    <t>Превръщане на проценти в оценка</t>
  </si>
  <si>
    <t>прагови ст-сти на %тите</t>
  </si>
  <si>
    <t># явили се на изпит:</t>
  </si>
  <si>
    <t>дом 4</t>
  </si>
  <si>
    <t>практ, оценка</t>
  </si>
  <si>
    <t>практ, бонус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</si>
</sst>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3"/>
      <name val="Calibri"/>
      <family val="2"/>
    </font>
    <font>
      <b/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FF00"/>
      <name val="Calibri"/>
      <family val="2"/>
    </font>
    <font>
      <b/>
      <sz val="11"/>
      <color rgb="FFFFFF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7" borderId="14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4" borderId="14" xfId="0" applyFill="1" applyBorder="1" applyAlignment="1">
      <alignment wrapText="1"/>
    </xf>
    <xf numFmtId="0" fontId="36" fillId="35" borderId="0" xfId="0" applyFont="1" applyFill="1" applyAlignment="1">
      <alignment horizontal="left"/>
    </xf>
    <xf numFmtId="0" fontId="0" fillId="0" borderId="0" xfId="0" applyAlignment="1">
      <alignment/>
    </xf>
    <xf numFmtId="0" fontId="36" fillId="35" borderId="0" xfId="0" applyFont="1" applyFill="1" applyAlignment="1">
      <alignment/>
    </xf>
    <xf numFmtId="0" fontId="36" fillId="35" borderId="0" xfId="0" applyFont="1" applyFill="1" applyBorder="1" applyAlignment="1">
      <alignment horizontal="left"/>
    </xf>
    <xf numFmtId="0" fontId="36" fillId="35" borderId="0" xfId="0" applyFont="1" applyFill="1" applyBorder="1" applyAlignment="1">
      <alignment/>
    </xf>
    <xf numFmtId="0" fontId="0" fillId="36" borderId="0" xfId="0" applyFill="1" applyAlignment="1">
      <alignment horizontal="center"/>
    </xf>
    <xf numFmtId="0" fontId="0" fillId="0" borderId="15" xfId="0" applyBorder="1" applyAlignment="1">
      <alignment/>
    </xf>
    <xf numFmtId="0" fontId="0" fillId="0" borderId="10" xfId="0" applyBorder="1" applyAlignment="1">
      <alignment horizontal="left" wrapText="1"/>
    </xf>
    <xf numFmtId="0" fontId="37" fillId="37" borderId="16" xfId="0" applyFont="1" applyFill="1" applyBorder="1" applyAlignment="1">
      <alignment horizontal="center" wrapText="1"/>
    </xf>
    <xf numFmtId="0" fontId="37" fillId="37" borderId="17" xfId="0" applyFont="1" applyFill="1" applyBorder="1" applyAlignment="1">
      <alignment horizontal="center"/>
    </xf>
    <xf numFmtId="2" fontId="0" fillId="7" borderId="11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0" fillId="7" borderId="15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" borderId="13" xfId="0" applyNumberFormat="1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2" fontId="0" fillId="34" borderId="13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36" borderId="0" xfId="0" applyFill="1" applyAlignment="1">
      <alignment/>
    </xf>
    <xf numFmtId="0" fontId="36" fillId="35" borderId="0" xfId="0" applyFont="1" applyFill="1" applyAlignment="1">
      <alignment/>
    </xf>
    <xf numFmtId="0" fontId="0" fillId="38" borderId="0" xfId="0" applyFill="1" applyAlignment="1">
      <alignment/>
    </xf>
    <xf numFmtId="0" fontId="36" fillId="35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6" fillId="35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8.140625" style="0" customWidth="1"/>
    <col min="6" max="6" width="13.421875" style="0" customWidth="1"/>
    <col min="8" max="8" width="10.421875" style="0" customWidth="1"/>
    <col min="9" max="9" width="17.140625" style="0" customWidth="1"/>
    <col min="10" max="10" width="7.421875" style="1" customWidth="1"/>
    <col min="11" max="11" width="6.8515625" style="1" customWidth="1"/>
    <col min="14" max="14" width="10.140625" style="0" customWidth="1"/>
  </cols>
  <sheetData>
    <row r="1" spans="1:11" ht="29.25" customHeight="1" thickBot="1">
      <c r="A1" s="5" t="s">
        <v>0</v>
      </c>
      <c r="B1" s="8" t="s">
        <v>1</v>
      </c>
      <c r="C1" s="8" t="s">
        <v>2</v>
      </c>
      <c r="D1" s="8" t="s">
        <v>3</v>
      </c>
      <c r="E1" s="8" t="s">
        <v>11</v>
      </c>
      <c r="F1" s="9" t="s">
        <v>4</v>
      </c>
      <c r="G1" s="10" t="s">
        <v>5</v>
      </c>
      <c r="H1" s="11" t="s">
        <v>6</v>
      </c>
      <c r="I1" s="20" t="s">
        <v>7</v>
      </c>
      <c r="J1" s="19" t="s">
        <v>12</v>
      </c>
      <c r="K1" s="19" t="s">
        <v>13</v>
      </c>
    </row>
    <row r="2" spans="1:19" ht="15" thickBot="1" thickTop="1">
      <c r="A2" s="3">
        <v>45313</v>
      </c>
      <c r="B2" s="22"/>
      <c r="C2" s="22"/>
      <c r="D2" s="22"/>
      <c r="E2" s="22"/>
      <c r="F2" s="23"/>
      <c r="G2" s="24"/>
      <c r="H2" s="32">
        <f>IF(G2="","",IF(B2*0.04+C2*0.04+D2*0.04+E2*0.04+F2*0.42+G2*0.42&lt;$Q$3,B2*0.04+C2*0.04+D2*0.04+E2*0.04+F2*0.42+G2*0.42,B2*0.04+C2*0.04+D2*0.04+E2*0.04+F2*0.42+G2*0.42+K2))</f>
      </c>
      <c r="I2" s="21" t="str">
        <f>IF(G2="","не се яви",IF(H2&lt;$Q$3,"слаб 2",IF(H2&lt;$Q$4,"среден 3",IF(H2&lt;$Q$5,"добър 4",IF(H2&lt;$Q$6,"мн. добър 5","отличен 6")))))</f>
        <v>не се яви</v>
      </c>
      <c r="J2" s="2"/>
      <c r="K2" s="2">
        <f>IF(J2=6,10,IF(J2=5,7.5,(IF(J2=4,5,(IF(J2=3,2.5,0))))))</f>
        <v>0</v>
      </c>
      <c r="M2" s="37" t="s">
        <v>8</v>
      </c>
      <c r="N2" s="37"/>
      <c r="O2" s="37"/>
      <c r="P2" s="37"/>
      <c r="Q2" s="38" t="s">
        <v>9</v>
      </c>
      <c r="R2" s="38"/>
      <c r="S2" s="38"/>
    </row>
    <row r="3" spans="1:19" ht="15" thickBot="1" thickTop="1">
      <c r="A3" s="1">
        <v>45512</v>
      </c>
      <c r="B3" s="22"/>
      <c r="C3" s="22"/>
      <c r="D3" s="22"/>
      <c r="E3" s="22"/>
      <c r="F3" s="25">
        <v>24.166666666666668</v>
      </c>
      <c r="G3" s="24"/>
      <c r="H3" s="32">
        <f aca="true" t="shared" si="0" ref="H3:H66">IF(G3="","",IF(B3*0.04+C3*0.04+D3*0.04+E3*0.04+F3*0.42+G3*0.42&lt;$Q$3,B3*0.04+C3*0.04+D3*0.04+E3*0.04+F3*0.42+G3*0.42,B3*0.04+C3*0.04+D3*0.04+E3*0.04+F3*0.42+G3*0.42+K3))</f>
      </c>
      <c r="I3" s="21" t="str">
        <f aca="true" t="shared" si="1" ref="I3:I66">IF(G3="","не се яви",IF(H3&lt;$Q$3,"слаб 2",IF(H3&lt;$Q$4,"среден 3",IF(H3&lt;$Q$5,"добър 4",IF(H3&lt;$Q$6,"мн. добър 5","отличен 6")))))</f>
        <v>не се яви</v>
      </c>
      <c r="J3" s="2"/>
      <c r="K3" s="2">
        <f aca="true" t="shared" si="2" ref="K3:K66">IF(J3=6,10,IF(J3=5,7.5,(IF(J3=4,5,(IF(J3=3,2.5,0))))))</f>
        <v>0</v>
      </c>
      <c r="M3" s="39" t="str">
        <f>"под "&amp;$Q$3&amp;"%: "</f>
        <v>под 35%: </v>
      </c>
      <c r="N3" s="40"/>
      <c r="O3" s="12">
        <v>2</v>
      </c>
      <c r="P3" s="12"/>
      <c r="Q3" s="13">
        <v>35</v>
      </c>
      <c r="R3" s="13"/>
      <c r="S3" s="13"/>
    </row>
    <row r="4" spans="1:19" ht="15" thickBot="1" thickTop="1">
      <c r="A4" s="1">
        <v>45579</v>
      </c>
      <c r="B4" s="22"/>
      <c r="C4" s="22"/>
      <c r="D4" s="22"/>
      <c r="E4" s="22"/>
      <c r="F4" s="25"/>
      <c r="G4" s="24"/>
      <c r="H4" s="32">
        <f t="shared" si="0"/>
      </c>
      <c r="I4" s="21" t="str">
        <f t="shared" si="1"/>
        <v>не се яви</v>
      </c>
      <c r="J4" s="2"/>
      <c r="K4" s="2">
        <f t="shared" si="2"/>
        <v>0</v>
      </c>
      <c r="M4" s="37" t="str">
        <f>"от "&amp;$Q$3&amp;"% до "&amp;$Q$4&amp;"%:"</f>
        <v>от 35% до 51.25%:</v>
      </c>
      <c r="N4" s="41"/>
      <c r="O4" s="12">
        <v>3</v>
      </c>
      <c r="P4" s="14"/>
      <c r="Q4" s="13">
        <v>51.25</v>
      </c>
      <c r="R4" s="13"/>
      <c r="S4" s="13"/>
    </row>
    <row r="5" spans="1:19" ht="15" thickBot="1" thickTop="1">
      <c r="A5" s="1">
        <v>45598</v>
      </c>
      <c r="B5" s="22">
        <v>22.2</v>
      </c>
      <c r="C5" s="22">
        <v>65.78</v>
      </c>
      <c r="D5" s="22">
        <v>58.3</v>
      </c>
      <c r="E5" s="22">
        <v>33.333333333333336</v>
      </c>
      <c r="F5" s="25">
        <v>66.66666666666667</v>
      </c>
      <c r="G5" s="24"/>
      <c r="H5" s="32">
        <f t="shared" si="0"/>
      </c>
      <c r="I5" s="21" t="str">
        <f t="shared" si="1"/>
        <v>не се яви</v>
      </c>
      <c r="J5" s="2"/>
      <c r="K5" s="2">
        <f t="shared" si="2"/>
        <v>0</v>
      </c>
      <c r="M5" s="42" t="str">
        <f>"от "&amp;$Q$4&amp;"% до "&amp;$Q$5&amp;"%:"</f>
        <v>от 51.25% до 67.5%:</v>
      </c>
      <c r="N5" s="41"/>
      <c r="O5" s="15">
        <v>4</v>
      </c>
      <c r="P5" s="16"/>
      <c r="Q5" s="13">
        <v>67.5</v>
      </c>
      <c r="R5" s="13"/>
      <c r="S5" s="13"/>
    </row>
    <row r="6" spans="1:19" ht="15" thickBot="1" thickTop="1">
      <c r="A6" s="1">
        <v>45603</v>
      </c>
      <c r="B6" s="22"/>
      <c r="C6" s="22"/>
      <c r="D6" s="22"/>
      <c r="E6" s="22"/>
      <c r="F6" s="25"/>
      <c r="G6" s="24"/>
      <c r="H6" s="32">
        <f t="shared" si="0"/>
      </c>
      <c r="I6" s="21" t="str">
        <f t="shared" si="1"/>
        <v>не се яви</v>
      </c>
      <c r="J6" s="2"/>
      <c r="K6" s="2">
        <f t="shared" si="2"/>
        <v>0</v>
      </c>
      <c r="M6" s="42" t="str">
        <f>"от "&amp;$Q$5&amp;"% до "&amp;$Q$6&amp;"%:"</f>
        <v>от 67.5% до 83.75%:</v>
      </c>
      <c r="N6" s="41"/>
      <c r="O6" s="15">
        <v>5</v>
      </c>
      <c r="P6" s="16"/>
      <c r="Q6" s="13">
        <v>83.75</v>
      </c>
      <c r="R6" s="13"/>
      <c r="S6" s="13"/>
    </row>
    <row r="7" spans="1:19" ht="15" thickBot="1" thickTop="1">
      <c r="A7" s="1">
        <v>45624</v>
      </c>
      <c r="B7" s="22"/>
      <c r="C7" s="22"/>
      <c r="D7" s="22"/>
      <c r="E7" s="22"/>
      <c r="F7" s="25"/>
      <c r="G7" s="24"/>
      <c r="H7" s="32">
        <f t="shared" si="0"/>
      </c>
      <c r="I7" s="21" t="str">
        <f t="shared" si="1"/>
        <v>не се яви</v>
      </c>
      <c r="J7" s="2"/>
      <c r="K7" s="2">
        <f t="shared" si="2"/>
        <v>0</v>
      </c>
      <c r="M7" s="37" t="str">
        <f>"над "&amp;$Q$6&amp;"%:"</f>
        <v>над 83.75%:</v>
      </c>
      <c r="N7" s="41"/>
      <c r="O7" s="12">
        <v>6</v>
      </c>
      <c r="P7" s="14"/>
      <c r="Q7" s="13"/>
      <c r="R7" s="13"/>
      <c r="S7" s="13"/>
    </row>
    <row r="8" spans="1:19" ht="15" thickBot="1" thickTop="1">
      <c r="A8" s="1">
        <v>45636</v>
      </c>
      <c r="B8" s="22">
        <v>43.2</v>
      </c>
      <c r="C8" s="22">
        <v>12.9</v>
      </c>
      <c r="D8" s="22"/>
      <c r="E8" s="22"/>
      <c r="F8" s="25">
        <v>11.666666666666668</v>
      </c>
      <c r="G8" s="24"/>
      <c r="H8" s="32">
        <f t="shared" si="0"/>
      </c>
      <c r="I8" s="21" t="str">
        <f t="shared" si="1"/>
        <v>не се яви</v>
      </c>
      <c r="J8" s="2"/>
      <c r="K8" s="2">
        <f t="shared" si="2"/>
        <v>0</v>
      </c>
      <c r="M8" s="13"/>
      <c r="N8" s="13"/>
      <c r="O8" s="13"/>
      <c r="P8" s="13"/>
      <c r="Q8" s="13"/>
      <c r="R8" s="13"/>
      <c r="S8" s="13"/>
    </row>
    <row r="9" spans="1:16" ht="15" thickBot="1" thickTop="1">
      <c r="A9" s="1">
        <v>45641</v>
      </c>
      <c r="B9" s="22">
        <v>87.6</v>
      </c>
      <c r="C9" s="22">
        <v>65.6</v>
      </c>
      <c r="D9" s="22">
        <v>25</v>
      </c>
      <c r="E9" s="22">
        <v>28.333333333333336</v>
      </c>
      <c r="F9" s="25">
        <v>45.833333333333336</v>
      </c>
      <c r="G9" s="24"/>
      <c r="H9" s="32">
        <f t="shared" si="0"/>
      </c>
      <c r="I9" s="21" t="str">
        <f t="shared" si="1"/>
        <v>не се яви</v>
      </c>
      <c r="J9" s="2"/>
      <c r="K9" s="2">
        <f t="shared" si="2"/>
        <v>0</v>
      </c>
      <c r="N9" s="13"/>
      <c r="O9" s="13"/>
      <c r="P9" s="13"/>
    </row>
    <row r="10" spans="1:16" ht="15" thickBot="1" thickTop="1">
      <c r="A10" s="1">
        <v>45651</v>
      </c>
      <c r="B10" s="22">
        <v>70.8</v>
      </c>
      <c r="C10" s="22">
        <v>88.6</v>
      </c>
      <c r="D10" s="22"/>
      <c r="E10" s="22">
        <v>0</v>
      </c>
      <c r="F10" s="25">
        <v>41.66666666666667</v>
      </c>
      <c r="G10" s="24"/>
      <c r="H10" s="32">
        <f t="shared" si="0"/>
      </c>
      <c r="I10" s="21" t="str">
        <f t="shared" si="1"/>
        <v>не се яви</v>
      </c>
      <c r="J10" s="2"/>
      <c r="K10" s="2">
        <f t="shared" si="2"/>
        <v>0</v>
      </c>
      <c r="M10" s="36" t="s">
        <v>10</v>
      </c>
      <c r="N10" s="36"/>
      <c r="O10" s="17">
        <f>COUNTIF(G2:G77,"&gt;= 0")</f>
        <v>0</v>
      </c>
      <c r="P10" s="13"/>
    </row>
    <row r="11" spans="1:19" ht="15" thickBot="1" thickTop="1">
      <c r="A11" s="1">
        <v>45667</v>
      </c>
      <c r="B11" s="22"/>
      <c r="C11" s="22"/>
      <c r="D11" s="22"/>
      <c r="E11" s="22"/>
      <c r="F11" s="25"/>
      <c r="G11" s="24"/>
      <c r="H11" s="32">
        <f t="shared" si="0"/>
      </c>
      <c r="I11" s="21" t="str">
        <f t="shared" si="1"/>
        <v>не се яви</v>
      </c>
      <c r="J11" s="2"/>
      <c r="K11" s="2">
        <f t="shared" si="2"/>
        <v>0</v>
      </c>
      <c r="M11" s="13"/>
      <c r="N11" s="13"/>
      <c r="O11" s="13"/>
      <c r="P11" s="13"/>
      <c r="Q11" s="13"/>
      <c r="R11" s="13"/>
      <c r="S11" s="13"/>
    </row>
    <row r="12" spans="1:19" ht="15" thickBot="1" thickTop="1">
      <c r="A12" s="1">
        <v>45683</v>
      </c>
      <c r="B12" s="22">
        <v>84</v>
      </c>
      <c r="C12" s="22">
        <v>20</v>
      </c>
      <c r="D12" s="22"/>
      <c r="E12" s="22"/>
      <c r="F12" s="25">
        <v>13.333333333333334</v>
      </c>
      <c r="G12" s="24"/>
      <c r="H12" s="32">
        <f t="shared" si="0"/>
      </c>
      <c r="I12" s="21" t="str">
        <f t="shared" si="1"/>
        <v>не се яви</v>
      </c>
      <c r="J12" s="2"/>
      <c r="K12" s="2">
        <f t="shared" si="2"/>
        <v>0</v>
      </c>
      <c r="R12" s="13"/>
      <c r="S12" s="13"/>
    </row>
    <row r="13" spans="1:11" ht="15" thickBot="1" thickTop="1">
      <c r="A13" s="1">
        <v>45722</v>
      </c>
      <c r="B13" s="22"/>
      <c r="C13" s="22"/>
      <c r="D13" s="22"/>
      <c r="E13" s="22"/>
      <c r="F13" s="25"/>
      <c r="G13" s="24"/>
      <c r="H13" s="32">
        <f t="shared" si="0"/>
      </c>
      <c r="I13" s="21" t="str">
        <f t="shared" si="1"/>
        <v>не се яви</v>
      </c>
      <c r="J13" s="2"/>
      <c r="K13" s="2">
        <f t="shared" si="2"/>
        <v>0</v>
      </c>
    </row>
    <row r="14" spans="1:11" ht="15" thickBot="1" thickTop="1">
      <c r="A14" s="1">
        <v>45727</v>
      </c>
      <c r="B14" s="22"/>
      <c r="C14" s="22"/>
      <c r="D14" s="22"/>
      <c r="E14" s="22"/>
      <c r="F14" s="25"/>
      <c r="G14" s="24"/>
      <c r="H14" s="32">
        <f t="shared" si="0"/>
      </c>
      <c r="I14" s="21" t="str">
        <f t="shared" si="1"/>
        <v>не се яви</v>
      </c>
      <c r="J14" s="2"/>
      <c r="K14" s="2">
        <f t="shared" si="2"/>
        <v>0</v>
      </c>
    </row>
    <row r="15" spans="1:11" ht="15" thickBot="1" thickTop="1">
      <c r="A15" s="1">
        <v>45736</v>
      </c>
      <c r="B15" s="22"/>
      <c r="C15" s="22"/>
      <c r="D15" s="22"/>
      <c r="E15" s="22"/>
      <c r="F15" s="25"/>
      <c r="G15" s="24"/>
      <c r="H15" s="32">
        <f t="shared" si="0"/>
      </c>
      <c r="I15" s="21" t="str">
        <f t="shared" si="1"/>
        <v>не се яви</v>
      </c>
      <c r="J15" s="2"/>
      <c r="K15" s="2">
        <f t="shared" si="2"/>
        <v>0</v>
      </c>
    </row>
    <row r="16" spans="1:11" ht="15" thickBot="1" thickTop="1">
      <c r="A16" s="1">
        <v>45803</v>
      </c>
      <c r="B16" s="22">
        <v>79.2</v>
      </c>
      <c r="C16" s="22">
        <v>25.7</v>
      </c>
      <c r="D16" s="22"/>
      <c r="E16" s="22"/>
      <c r="F16" s="25">
        <v>23.333333333333336</v>
      </c>
      <c r="G16" s="24"/>
      <c r="H16" s="32">
        <f t="shared" si="0"/>
      </c>
      <c r="I16" s="21" t="str">
        <f t="shared" si="1"/>
        <v>не се яви</v>
      </c>
      <c r="J16" s="2"/>
      <c r="K16" s="2">
        <f t="shared" si="2"/>
        <v>0</v>
      </c>
    </row>
    <row r="17" spans="1:11" ht="15" thickBot="1" thickTop="1">
      <c r="A17" s="1">
        <v>45805</v>
      </c>
      <c r="B17" s="26">
        <v>81.6</v>
      </c>
      <c r="C17" s="26">
        <v>31.4</v>
      </c>
      <c r="D17" s="26">
        <v>25</v>
      </c>
      <c r="E17" s="26"/>
      <c r="F17" s="25">
        <v>18.333333333333336</v>
      </c>
      <c r="G17" s="24"/>
      <c r="H17" s="32">
        <f t="shared" si="0"/>
      </c>
      <c r="I17" s="21" t="str">
        <f t="shared" si="1"/>
        <v>не се яви</v>
      </c>
      <c r="J17" s="2"/>
      <c r="K17" s="2">
        <f t="shared" si="2"/>
        <v>0</v>
      </c>
    </row>
    <row r="18" spans="1:11" ht="15" thickBot="1" thickTop="1">
      <c r="A18" s="18">
        <v>45807</v>
      </c>
      <c r="B18" s="27"/>
      <c r="C18" s="27"/>
      <c r="D18" s="27"/>
      <c r="E18" s="27"/>
      <c r="F18" s="28"/>
      <c r="G18" s="31"/>
      <c r="H18" s="33">
        <f t="shared" si="0"/>
      </c>
      <c r="I18" s="21" t="str">
        <f t="shared" si="1"/>
        <v>не се яви</v>
      </c>
      <c r="J18" s="7"/>
      <c r="K18" s="7">
        <f t="shared" si="2"/>
        <v>0</v>
      </c>
    </row>
    <row r="19" spans="1:11" ht="15" thickBot="1" thickTop="1">
      <c r="A19" s="3">
        <v>45301</v>
      </c>
      <c r="B19" s="22"/>
      <c r="C19" s="22"/>
      <c r="D19" s="22"/>
      <c r="E19" s="22"/>
      <c r="F19" s="23"/>
      <c r="G19" s="24"/>
      <c r="H19" s="32">
        <f t="shared" si="0"/>
      </c>
      <c r="I19" s="21" t="str">
        <f t="shared" si="1"/>
        <v>не се яви</v>
      </c>
      <c r="J19" s="4"/>
      <c r="K19" s="4">
        <f t="shared" si="2"/>
        <v>0</v>
      </c>
    </row>
    <row r="20" spans="1:11" ht="15" thickBot="1" thickTop="1">
      <c r="A20" s="1">
        <v>45537</v>
      </c>
      <c r="B20" s="22"/>
      <c r="C20" s="22"/>
      <c r="D20" s="22"/>
      <c r="E20" s="22"/>
      <c r="F20" s="25"/>
      <c r="G20" s="24"/>
      <c r="H20" s="32">
        <f t="shared" si="0"/>
      </c>
      <c r="I20" s="21" t="str">
        <f t="shared" si="1"/>
        <v>не се яви</v>
      </c>
      <c r="J20" s="2"/>
      <c r="K20" s="2">
        <f t="shared" si="2"/>
        <v>0</v>
      </c>
    </row>
    <row r="21" spans="1:11" ht="15" thickBot="1" thickTop="1">
      <c r="A21" s="1">
        <v>45623</v>
      </c>
      <c r="B21" s="22">
        <v>32.5</v>
      </c>
      <c r="C21" s="22">
        <v>0</v>
      </c>
      <c r="D21" s="22">
        <v>0</v>
      </c>
      <c r="E21" s="22"/>
      <c r="F21" s="25">
        <v>20.833333333333336</v>
      </c>
      <c r="G21" s="24"/>
      <c r="H21" s="32">
        <f t="shared" si="0"/>
      </c>
      <c r="I21" s="21" t="str">
        <f t="shared" si="1"/>
        <v>не се яви</v>
      </c>
      <c r="J21" s="2"/>
      <c r="K21" s="2">
        <f t="shared" si="2"/>
        <v>0</v>
      </c>
    </row>
    <row r="22" spans="1:11" ht="15" thickBot="1" thickTop="1">
      <c r="A22" s="1">
        <v>45630</v>
      </c>
      <c r="B22" s="22"/>
      <c r="C22" s="22"/>
      <c r="D22" s="22"/>
      <c r="E22" s="22"/>
      <c r="F22" s="25"/>
      <c r="G22" s="24"/>
      <c r="H22" s="32">
        <f t="shared" si="0"/>
      </c>
      <c r="I22" s="21" t="str">
        <f t="shared" si="1"/>
        <v>не се яви</v>
      </c>
      <c r="J22" s="2"/>
      <c r="K22" s="2">
        <f t="shared" si="2"/>
        <v>0</v>
      </c>
    </row>
    <row r="23" spans="1:11" ht="15" thickBot="1" thickTop="1">
      <c r="A23" s="1">
        <v>45633</v>
      </c>
      <c r="B23" s="22"/>
      <c r="C23" s="22"/>
      <c r="D23" s="22">
        <v>6.67</v>
      </c>
      <c r="E23" s="22">
        <v>0</v>
      </c>
      <c r="F23" s="25">
        <v>50</v>
      </c>
      <c r="G23" s="24"/>
      <c r="H23" s="32">
        <f t="shared" si="0"/>
      </c>
      <c r="I23" s="21" t="str">
        <f t="shared" si="1"/>
        <v>не се яви</v>
      </c>
      <c r="J23" s="2"/>
      <c r="K23" s="2">
        <f t="shared" si="2"/>
        <v>0</v>
      </c>
    </row>
    <row r="24" spans="1:11" ht="15" thickBot="1" thickTop="1">
      <c r="A24" s="1">
        <v>45704</v>
      </c>
      <c r="B24" s="22"/>
      <c r="C24" s="22"/>
      <c r="D24" s="22"/>
      <c r="E24" s="22"/>
      <c r="F24" s="25"/>
      <c r="G24" s="24"/>
      <c r="H24" s="32">
        <f t="shared" si="0"/>
      </c>
      <c r="I24" s="21" t="str">
        <f t="shared" si="1"/>
        <v>не се яви</v>
      </c>
      <c r="J24" s="2"/>
      <c r="K24" s="2">
        <f t="shared" si="2"/>
        <v>0</v>
      </c>
    </row>
    <row r="25" spans="1:11" ht="15" thickBot="1" thickTop="1">
      <c r="A25" s="1">
        <v>45725</v>
      </c>
      <c r="B25" s="22"/>
      <c r="C25" s="22"/>
      <c r="D25" s="22"/>
      <c r="E25" s="22"/>
      <c r="F25" s="25"/>
      <c r="G25" s="24"/>
      <c r="H25" s="32">
        <f t="shared" si="0"/>
      </c>
      <c r="I25" s="21" t="str">
        <f t="shared" si="1"/>
        <v>не се яви</v>
      </c>
      <c r="J25" s="2"/>
      <c r="K25" s="2">
        <f t="shared" si="2"/>
        <v>0</v>
      </c>
    </row>
    <row r="26" spans="1:11" ht="15" thickBot="1" thickTop="1">
      <c r="A26" s="1">
        <v>45728</v>
      </c>
      <c r="B26" s="22">
        <v>67.5</v>
      </c>
      <c r="C26" s="22"/>
      <c r="D26" s="22"/>
      <c r="E26" s="22"/>
      <c r="F26" s="25">
        <v>17.5</v>
      </c>
      <c r="G26" s="24"/>
      <c r="H26" s="32">
        <f t="shared" si="0"/>
      </c>
      <c r="I26" s="21" t="str">
        <f t="shared" si="1"/>
        <v>не се яви</v>
      </c>
      <c r="J26" s="2"/>
      <c r="K26" s="2">
        <f t="shared" si="2"/>
        <v>0</v>
      </c>
    </row>
    <row r="27" spans="1:11" ht="15" thickBot="1" thickTop="1">
      <c r="A27" s="1">
        <v>45731</v>
      </c>
      <c r="B27" s="22">
        <v>2.5</v>
      </c>
      <c r="C27" s="22">
        <v>5.71</v>
      </c>
      <c r="D27" s="22"/>
      <c r="E27" s="22"/>
      <c r="F27" s="25"/>
      <c r="G27" s="24"/>
      <c r="H27" s="32">
        <f t="shared" si="0"/>
      </c>
      <c r="I27" s="21" t="str">
        <f t="shared" si="1"/>
        <v>не се яви</v>
      </c>
      <c r="J27" s="2"/>
      <c r="K27" s="2">
        <f t="shared" si="2"/>
        <v>0</v>
      </c>
    </row>
    <row r="28" spans="1:11" ht="15" thickBot="1" thickTop="1">
      <c r="A28" s="1">
        <v>45750</v>
      </c>
      <c r="B28" s="26"/>
      <c r="C28" s="26"/>
      <c r="D28" s="26"/>
      <c r="E28" s="26"/>
      <c r="F28" s="25"/>
      <c r="G28" s="24"/>
      <c r="H28" s="32">
        <f t="shared" si="0"/>
      </c>
      <c r="I28" s="21" t="str">
        <f t="shared" si="1"/>
        <v>не се яви</v>
      </c>
      <c r="J28" s="2"/>
      <c r="K28" s="2">
        <f t="shared" si="2"/>
        <v>0</v>
      </c>
    </row>
    <row r="29" spans="1:11" ht="15" thickBot="1" thickTop="1">
      <c r="A29" s="3">
        <v>45752</v>
      </c>
      <c r="B29" s="22">
        <v>100</v>
      </c>
      <c r="C29" s="22">
        <v>88.57000000000001</v>
      </c>
      <c r="D29" s="22">
        <v>83.33</v>
      </c>
      <c r="E29" s="22"/>
      <c r="F29" s="23">
        <v>11.666666666666668</v>
      </c>
      <c r="G29" s="24"/>
      <c r="H29" s="32">
        <f t="shared" si="0"/>
      </c>
      <c r="I29" s="21" t="str">
        <f t="shared" si="1"/>
        <v>не се яви</v>
      </c>
      <c r="J29" s="2"/>
      <c r="K29" s="2">
        <f t="shared" si="2"/>
        <v>0</v>
      </c>
    </row>
    <row r="30" spans="1:11" ht="15" thickBot="1" thickTop="1">
      <c r="A30" s="1">
        <v>45757</v>
      </c>
      <c r="B30" s="22">
        <v>96.88</v>
      </c>
      <c r="C30" s="22">
        <v>100</v>
      </c>
      <c r="D30" s="22">
        <v>116.67</v>
      </c>
      <c r="E30" s="22">
        <v>51.66666666666667</v>
      </c>
      <c r="F30" s="25">
        <v>40</v>
      </c>
      <c r="G30" s="24"/>
      <c r="H30" s="32">
        <f t="shared" si="0"/>
      </c>
      <c r="I30" s="21" t="str">
        <f t="shared" si="1"/>
        <v>не се яви</v>
      </c>
      <c r="J30" s="2">
        <v>5</v>
      </c>
      <c r="K30" s="2">
        <f t="shared" si="2"/>
        <v>7.5</v>
      </c>
    </row>
    <row r="31" spans="1:11" ht="15" thickBot="1" thickTop="1">
      <c r="A31" s="1">
        <v>45764</v>
      </c>
      <c r="B31" s="26">
        <v>66.25</v>
      </c>
      <c r="C31" s="26">
        <v>60</v>
      </c>
      <c r="D31" s="26">
        <v>33.33</v>
      </c>
      <c r="E31" s="26"/>
      <c r="F31" s="25">
        <v>23.333333333333336</v>
      </c>
      <c r="G31" s="24"/>
      <c r="H31" s="32">
        <f t="shared" si="0"/>
      </c>
      <c r="I31" s="21" t="str">
        <f t="shared" si="1"/>
        <v>не се яви</v>
      </c>
      <c r="J31" s="2"/>
      <c r="K31" s="2">
        <f t="shared" si="2"/>
        <v>0</v>
      </c>
    </row>
    <row r="32" spans="1:11" ht="15" thickBot="1" thickTop="1">
      <c r="A32" s="3">
        <v>45804</v>
      </c>
      <c r="B32" s="22">
        <v>71.88</v>
      </c>
      <c r="C32" s="22">
        <v>61.42999999999999</v>
      </c>
      <c r="D32" s="22">
        <v>50</v>
      </c>
      <c r="E32" s="22"/>
      <c r="F32" s="23">
        <v>15.833333333333334</v>
      </c>
      <c r="G32" s="24"/>
      <c r="H32" s="32">
        <f t="shared" si="0"/>
      </c>
      <c r="I32" s="21" t="str">
        <f t="shared" si="1"/>
        <v>не се яви</v>
      </c>
      <c r="J32" s="2">
        <v>3</v>
      </c>
      <c r="K32" s="2">
        <f t="shared" si="2"/>
        <v>2.5</v>
      </c>
    </row>
    <row r="33" spans="1:11" ht="15" thickBot="1" thickTop="1">
      <c r="A33" s="1">
        <v>45806</v>
      </c>
      <c r="B33" s="22">
        <v>70</v>
      </c>
      <c r="C33" s="22">
        <v>72.86</v>
      </c>
      <c r="D33" s="22">
        <v>100</v>
      </c>
      <c r="E33" s="22"/>
      <c r="F33" s="25">
        <v>7.5</v>
      </c>
      <c r="G33" s="24"/>
      <c r="H33" s="32">
        <f t="shared" si="0"/>
      </c>
      <c r="I33" s="21" t="str">
        <f t="shared" si="1"/>
        <v>не се яви</v>
      </c>
      <c r="J33" s="2"/>
      <c r="K33" s="2">
        <f t="shared" si="2"/>
        <v>0</v>
      </c>
    </row>
    <row r="34" spans="1:11" ht="15" thickBot="1" thickTop="1">
      <c r="A34" s="1">
        <v>45809</v>
      </c>
      <c r="B34" s="22">
        <v>72.5</v>
      </c>
      <c r="C34" s="22">
        <v>62.86000000000001</v>
      </c>
      <c r="D34" s="22">
        <v>83.33</v>
      </c>
      <c r="E34" s="22"/>
      <c r="F34" s="25">
        <v>11.666666666666668</v>
      </c>
      <c r="G34" s="24"/>
      <c r="H34" s="32">
        <f t="shared" si="0"/>
      </c>
      <c r="I34" s="21" t="str">
        <f t="shared" si="1"/>
        <v>не се яви</v>
      </c>
      <c r="J34" s="2">
        <v>4</v>
      </c>
      <c r="K34" s="2">
        <f t="shared" si="2"/>
        <v>5</v>
      </c>
    </row>
    <row r="35" spans="1:11" ht="15" thickBot="1" thickTop="1">
      <c r="A35" s="1">
        <v>45811</v>
      </c>
      <c r="B35" s="22">
        <v>72.5</v>
      </c>
      <c r="C35" s="22">
        <v>71.43</v>
      </c>
      <c r="D35" s="22">
        <v>116.67</v>
      </c>
      <c r="E35" s="22">
        <v>50</v>
      </c>
      <c r="F35" s="25">
        <v>47.5</v>
      </c>
      <c r="G35" s="24"/>
      <c r="H35" s="32">
        <f t="shared" si="0"/>
      </c>
      <c r="I35" s="21" t="str">
        <f t="shared" si="1"/>
        <v>не се яви</v>
      </c>
      <c r="J35" s="2">
        <v>4</v>
      </c>
      <c r="K35" s="2">
        <f t="shared" si="2"/>
        <v>5</v>
      </c>
    </row>
    <row r="36" spans="1:11" ht="15" thickBot="1" thickTop="1">
      <c r="A36" s="1">
        <v>45834</v>
      </c>
      <c r="B36" s="22">
        <v>90</v>
      </c>
      <c r="C36" s="22">
        <v>72.86</v>
      </c>
      <c r="D36" s="22"/>
      <c r="E36" s="22"/>
      <c r="F36" s="25">
        <v>15</v>
      </c>
      <c r="G36" s="24"/>
      <c r="H36" s="32">
        <f t="shared" si="0"/>
      </c>
      <c r="I36" s="21" t="str">
        <f t="shared" si="1"/>
        <v>не се яви</v>
      </c>
      <c r="J36" s="2"/>
      <c r="K36" s="2">
        <f t="shared" si="2"/>
        <v>0</v>
      </c>
    </row>
    <row r="37" spans="1:11" ht="15" thickBot="1" thickTop="1">
      <c r="A37" s="6">
        <v>45836</v>
      </c>
      <c r="B37" s="29"/>
      <c r="C37" s="29"/>
      <c r="D37" s="29"/>
      <c r="E37" s="29"/>
      <c r="F37" s="30"/>
      <c r="G37" s="31"/>
      <c r="H37" s="33">
        <f t="shared" si="0"/>
      </c>
      <c r="I37" s="21" t="str">
        <f t="shared" si="1"/>
        <v>не се яви</v>
      </c>
      <c r="J37" s="7"/>
      <c r="K37" s="7">
        <f t="shared" si="2"/>
        <v>0</v>
      </c>
    </row>
    <row r="38" spans="1:11" ht="15" thickBot="1" thickTop="1">
      <c r="A38" s="3">
        <v>45374</v>
      </c>
      <c r="B38" s="22"/>
      <c r="C38" s="22"/>
      <c r="D38" s="22"/>
      <c r="E38" s="22"/>
      <c r="F38" s="23"/>
      <c r="G38" s="24"/>
      <c r="H38" s="32">
        <f t="shared" si="0"/>
      </c>
      <c r="I38" s="21" t="str">
        <f t="shared" si="1"/>
        <v>не се яви</v>
      </c>
      <c r="J38" s="4"/>
      <c r="K38" s="4">
        <f t="shared" si="2"/>
        <v>0</v>
      </c>
    </row>
    <row r="39" spans="1:11" ht="15" thickBot="1" thickTop="1">
      <c r="A39" s="1">
        <v>45395</v>
      </c>
      <c r="B39" s="22"/>
      <c r="C39" s="22"/>
      <c r="D39" s="22"/>
      <c r="E39" s="22"/>
      <c r="F39" s="25"/>
      <c r="G39" s="24"/>
      <c r="H39" s="32">
        <f t="shared" si="0"/>
      </c>
      <c r="I39" s="21" t="str">
        <f t="shared" si="1"/>
        <v>не се яви</v>
      </c>
      <c r="J39" s="2"/>
      <c r="K39" s="2">
        <f t="shared" si="2"/>
        <v>0</v>
      </c>
    </row>
    <row r="40" spans="1:11" ht="15" thickBot="1" thickTop="1">
      <c r="A40" s="1">
        <v>45484</v>
      </c>
      <c r="B40" s="22"/>
      <c r="C40" s="22"/>
      <c r="D40" s="22"/>
      <c r="E40" s="22"/>
      <c r="F40" s="25"/>
      <c r="G40" s="24"/>
      <c r="H40" s="32">
        <f t="shared" si="0"/>
      </c>
      <c r="I40" s="21" t="str">
        <f t="shared" si="1"/>
        <v>не се яви</v>
      </c>
      <c r="J40" s="2"/>
      <c r="K40" s="2">
        <f t="shared" si="2"/>
        <v>0</v>
      </c>
    </row>
    <row r="41" spans="1:11" ht="15" thickBot="1" thickTop="1">
      <c r="A41" s="1">
        <v>45529</v>
      </c>
      <c r="B41" s="22"/>
      <c r="C41" s="22"/>
      <c r="D41" s="22"/>
      <c r="E41" s="22"/>
      <c r="F41" s="25"/>
      <c r="G41" s="24"/>
      <c r="H41" s="32">
        <f t="shared" si="0"/>
      </c>
      <c r="I41" s="21" t="str">
        <f t="shared" si="1"/>
        <v>не се яви</v>
      </c>
      <c r="J41" s="2"/>
      <c r="K41" s="2">
        <f t="shared" si="2"/>
        <v>0</v>
      </c>
    </row>
    <row r="42" spans="1:11" ht="15" thickBot="1" thickTop="1">
      <c r="A42" s="1">
        <v>45562</v>
      </c>
      <c r="B42" s="22"/>
      <c r="C42" s="22"/>
      <c r="D42" s="22"/>
      <c r="E42" s="22"/>
      <c r="F42" s="25"/>
      <c r="G42" s="24"/>
      <c r="H42" s="32">
        <f t="shared" si="0"/>
      </c>
      <c r="I42" s="21" t="str">
        <f t="shared" si="1"/>
        <v>не се яви</v>
      </c>
      <c r="J42" s="2"/>
      <c r="K42" s="2">
        <f t="shared" si="2"/>
        <v>0</v>
      </c>
    </row>
    <row r="43" spans="1:11" ht="15" thickBot="1" thickTop="1">
      <c r="A43" s="1">
        <v>45569</v>
      </c>
      <c r="B43" s="22"/>
      <c r="C43" s="22"/>
      <c r="D43" s="22"/>
      <c r="E43" s="22"/>
      <c r="F43" s="25"/>
      <c r="G43" s="24"/>
      <c r="H43" s="32">
        <f t="shared" si="0"/>
      </c>
      <c r="I43" s="21" t="str">
        <f t="shared" si="1"/>
        <v>не се яви</v>
      </c>
      <c r="J43" s="2"/>
      <c r="K43" s="2">
        <f t="shared" si="2"/>
        <v>0</v>
      </c>
    </row>
    <row r="44" spans="1:11" ht="15" thickBot="1" thickTop="1">
      <c r="A44" s="1">
        <v>45583</v>
      </c>
      <c r="B44" s="22"/>
      <c r="C44" s="22"/>
      <c r="D44" s="22"/>
      <c r="E44" s="22"/>
      <c r="F44" s="25"/>
      <c r="G44" s="24"/>
      <c r="H44" s="32">
        <f t="shared" si="0"/>
      </c>
      <c r="I44" s="21" t="str">
        <f t="shared" si="1"/>
        <v>не се яви</v>
      </c>
      <c r="J44" s="2"/>
      <c r="K44" s="2">
        <f t="shared" si="2"/>
        <v>0</v>
      </c>
    </row>
    <row r="45" spans="1:11" ht="15" thickBot="1" thickTop="1">
      <c r="A45" s="1">
        <v>45584</v>
      </c>
      <c r="B45" s="22"/>
      <c r="C45" s="22"/>
      <c r="D45" s="22"/>
      <c r="E45" s="22"/>
      <c r="F45" s="25"/>
      <c r="G45" s="24"/>
      <c r="H45" s="32">
        <f t="shared" si="0"/>
      </c>
      <c r="I45" s="21" t="str">
        <f t="shared" si="1"/>
        <v>не се яви</v>
      </c>
      <c r="J45" s="2"/>
      <c r="K45" s="2">
        <f t="shared" si="2"/>
        <v>0</v>
      </c>
    </row>
    <row r="46" spans="1:11" ht="15" thickBot="1" thickTop="1">
      <c r="A46" s="1">
        <v>45592</v>
      </c>
      <c r="B46" s="22">
        <v>45</v>
      </c>
      <c r="C46" s="22">
        <v>7.142857142857143</v>
      </c>
      <c r="D46" s="22"/>
      <c r="E46" s="22"/>
      <c r="F46" s="25">
        <v>25</v>
      </c>
      <c r="G46" s="24"/>
      <c r="H46" s="32">
        <f t="shared" si="0"/>
      </c>
      <c r="I46" s="21" t="str">
        <f t="shared" si="1"/>
        <v>не се яви</v>
      </c>
      <c r="J46" s="2"/>
      <c r="K46" s="2">
        <f t="shared" si="2"/>
        <v>0</v>
      </c>
    </row>
    <row r="47" spans="1:11" ht="15" thickBot="1" thickTop="1">
      <c r="A47" s="1">
        <v>45595</v>
      </c>
      <c r="B47" s="22"/>
      <c r="C47" s="22"/>
      <c r="D47" s="22"/>
      <c r="E47" s="22"/>
      <c r="F47" s="25"/>
      <c r="G47" s="24"/>
      <c r="H47" s="32">
        <f t="shared" si="0"/>
      </c>
      <c r="I47" s="21" t="str">
        <f t="shared" si="1"/>
        <v>не се яви</v>
      </c>
      <c r="J47" s="2"/>
      <c r="K47" s="2">
        <f t="shared" si="2"/>
        <v>0</v>
      </c>
    </row>
    <row r="48" spans="1:11" ht="15" thickBot="1" thickTop="1">
      <c r="A48" s="1">
        <v>45599</v>
      </c>
      <c r="B48" s="22">
        <v>48.75</v>
      </c>
      <c r="C48" s="22">
        <v>7.142857142857143</v>
      </c>
      <c r="D48" s="22"/>
      <c r="E48" s="22"/>
      <c r="F48" s="25">
        <v>25</v>
      </c>
      <c r="G48" s="24"/>
      <c r="H48" s="32">
        <f t="shared" si="0"/>
      </c>
      <c r="I48" s="21" t="str">
        <f t="shared" si="1"/>
        <v>не се яви</v>
      </c>
      <c r="J48" s="2"/>
      <c r="K48" s="2">
        <f t="shared" si="2"/>
        <v>0</v>
      </c>
    </row>
    <row r="49" spans="1:11" ht="15" thickBot="1" thickTop="1">
      <c r="A49" s="1">
        <v>45648</v>
      </c>
      <c r="B49" s="22"/>
      <c r="C49" s="22"/>
      <c r="D49" s="22"/>
      <c r="E49" s="22"/>
      <c r="F49" s="25"/>
      <c r="G49" s="24"/>
      <c r="H49" s="32">
        <f t="shared" si="0"/>
      </c>
      <c r="I49" s="21" t="str">
        <f t="shared" si="1"/>
        <v>не се яви</v>
      </c>
      <c r="J49" s="2"/>
      <c r="K49" s="2">
        <f t="shared" si="2"/>
        <v>0</v>
      </c>
    </row>
    <row r="50" spans="1:11" ht="15" thickBot="1" thickTop="1">
      <c r="A50" s="1">
        <v>45677</v>
      </c>
      <c r="B50" s="22"/>
      <c r="C50" s="22"/>
      <c r="D50" s="22"/>
      <c r="E50" s="22"/>
      <c r="F50" s="25"/>
      <c r="G50" s="24"/>
      <c r="H50" s="32">
        <f t="shared" si="0"/>
      </c>
      <c r="I50" s="21" t="str">
        <f t="shared" si="1"/>
        <v>не се яви</v>
      </c>
      <c r="J50" s="2"/>
      <c r="K50" s="2">
        <f t="shared" si="2"/>
        <v>0</v>
      </c>
    </row>
    <row r="51" spans="1:11" ht="15" thickBot="1" thickTop="1">
      <c r="A51" s="1">
        <v>45684</v>
      </c>
      <c r="B51" s="22"/>
      <c r="C51" s="22"/>
      <c r="D51" s="22"/>
      <c r="E51" s="22"/>
      <c r="F51" s="25"/>
      <c r="G51" s="24"/>
      <c r="H51" s="32">
        <f t="shared" si="0"/>
      </c>
      <c r="I51" s="21" t="str">
        <f t="shared" si="1"/>
        <v>не се яви</v>
      </c>
      <c r="J51" s="2"/>
      <c r="K51" s="2">
        <f t="shared" si="2"/>
        <v>0</v>
      </c>
    </row>
    <row r="52" spans="1:11" ht="15" thickBot="1" thickTop="1">
      <c r="A52" s="1">
        <v>45689</v>
      </c>
      <c r="B52" s="26"/>
      <c r="C52" s="26">
        <v>28.571428571428573</v>
      </c>
      <c r="D52" s="26"/>
      <c r="E52" s="26"/>
      <c r="F52" s="25">
        <v>8.333333333333334</v>
      </c>
      <c r="G52" s="24"/>
      <c r="H52" s="32">
        <f t="shared" si="0"/>
      </c>
      <c r="I52" s="21" t="str">
        <f t="shared" si="1"/>
        <v>не се яви</v>
      </c>
      <c r="J52" s="2"/>
      <c r="K52" s="2">
        <f t="shared" si="2"/>
        <v>0</v>
      </c>
    </row>
    <row r="53" spans="1:11" ht="15" thickBot="1" thickTop="1">
      <c r="A53" s="1">
        <v>45771</v>
      </c>
      <c r="B53" s="26"/>
      <c r="C53" s="26"/>
      <c r="D53" s="26"/>
      <c r="E53" s="26"/>
      <c r="F53" s="25"/>
      <c r="G53" s="24"/>
      <c r="H53" s="32">
        <f t="shared" si="0"/>
      </c>
      <c r="I53" s="21" t="str">
        <f t="shared" si="1"/>
        <v>не се яви</v>
      </c>
      <c r="J53" s="2"/>
      <c r="K53" s="2">
        <f t="shared" si="2"/>
        <v>0</v>
      </c>
    </row>
    <row r="54" spans="1:11" ht="15" thickBot="1" thickTop="1">
      <c r="A54" s="3">
        <v>45783</v>
      </c>
      <c r="B54" s="22">
        <v>75</v>
      </c>
      <c r="C54" s="22">
        <v>82.85714285714286</v>
      </c>
      <c r="D54" s="22"/>
      <c r="E54" s="22">
        <v>30</v>
      </c>
      <c r="F54" s="23">
        <v>49.16666666666667</v>
      </c>
      <c r="G54" s="24"/>
      <c r="H54" s="32">
        <f t="shared" si="0"/>
      </c>
      <c r="I54" s="21" t="str">
        <f t="shared" si="1"/>
        <v>не се яви</v>
      </c>
      <c r="J54" s="2">
        <v>6</v>
      </c>
      <c r="K54" s="2">
        <f t="shared" si="2"/>
        <v>10</v>
      </c>
    </row>
    <row r="55" spans="1:11" ht="15" thickBot="1" thickTop="1">
      <c r="A55" s="6">
        <v>45818</v>
      </c>
      <c r="B55" s="29"/>
      <c r="C55" s="29"/>
      <c r="D55" s="29"/>
      <c r="E55" s="29"/>
      <c r="F55" s="30"/>
      <c r="G55" s="31"/>
      <c r="H55" s="33">
        <f t="shared" si="0"/>
      </c>
      <c r="I55" s="21" t="str">
        <f t="shared" si="1"/>
        <v>не се яви</v>
      </c>
      <c r="J55" s="7"/>
      <c r="K55" s="7">
        <f t="shared" si="2"/>
        <v>0</v>
      </c>
    </row>
    <row r="56" spans="1:11" ht="15" thickBot="1" thickTop="1">
      <c r="A56" s="3">
        <v>45372</v>
      </c>
      <c r="B56" s="22"/>
      <c r="C56" s="22"/>
      <c r="D56" s="22"/>
      <c r="E56" s="22"/>
      <c r="F56" s="23"/>
      <c r="G56" s="24"/>
      <c r="H56" s="32">
        <f t="shared" si="0"/>
      </c>
      <c r="I56" s="21" t="str">
        <f t="shared" si="1"/>
        <v>не се яви</v>
      </c>
      <c r="J56" s="4"/>
      <c r="K56" s="4">
        <f t="shared" si="2"/>
        <v>0</v>
      </c>
    </row>
    <row r="57" spans="1:11" ht="15" thickBot="1" thickTop="1">
      <c r="A57" s="1">
        <v>45456</v>
      </c>
      <c r="B57" s="22"/>
      <c r="C57" s="22"/>
      <c r="D57" s="22"/>
      <c r="E57" s="22"/>
      <c r="F57" s="25"/>
      <c r="G57" s="24"/>
      <c r="H57" s="32">
        <f t="shared" si="0"/>
      </c>
      <c r="I57" s="21" t="str">
        <f t="shared" si="1"/>
        <v>не се яви</v>
      </c>
      <c r="J57" s="2"/>
      <c r="K57" s="2">
        <f t="shared" si="2"/>
        <v>0</v>
      </c>
    </row>
    <row r="58" spans="1:11" ht="15" thickBot="1" thickTop="1">
      <c r="A58" s="1">
        <v>45585</v>
      </c>
      <c r="B58" s="22">
        <v>30</v>
      </c>
      <c r="C58" s="22">
        <v>11.43</v>
      </c>
      <c r="D58" s="22">
        <v>0</v>
      </c>
      <c r="E58" s="22"/>
      <c r="F58" s="25">
        <v>0.8333333333333334</v>
      </c>
      <c r="G58" s="24"/>
      <c r="H58" s="32">
        <f t="shared" si="0"/>
      </c>
      <c r="I58" s="21" t="str">
        <f t="shared" si="1"/>
        <v>не се яви</v>
      </c>
      <c r="J58" s="2"/>
      <c r="K58" s="2">
        <f t="shared" si="2"/>
        <v>0</v>
      </c>
    </row>
    <row r="59" spans="1:11" ht="15" thickBot="1" thickTop="1">
      <c r="A59" s="1">
        <v>45619</v>
      </c>
      <c r="B59" s="22"/>
      <c r="C59" s="22"/>
      <c r="D59" s="22"/>
      <c r="E59" s="22"/>
      <c r="F59" s="25"/>
      <c r="G59" s="24"/>
      <c r="H59" s="32">
        <f t="shared" si="0"/>
      </c>
      <c r="I59" s="21" t="str">
        <f t="shared" si="1"/>
        <v>не се яви</v>
      </c>
      <c r="J59" s="2"/>
      <c r="K59" s="2">
        <f t="shared" si="2"/>
        <v>0</v>
      </c>
    </row>
    <row r="60" spans="1:11" ht="15" thickBot="1" thickTop="1">
      <c r="A60" s="1">
        <v>45622</v>
      </c>
      <c r="B60" s="22">
        <v>55.00000000000001</v>
      </c>
      <c r="C60" s="22"/>
      <c r="D60" s="22"/>
      <c r="E60" s="22"/>
      <c r="F60" s="25"/>
      <c r="G60" s="24"/>
      <c r="H60" s="32">
        <f t="shared" si="0"/>
      </c>
      <c r="I60" s="21" t="str">
        <f t="shared" si="1"/>
        <v>не се яви</v>
      </c>
      <c r="J60" s="2"/>
      <c r="K60" s="2">
        <f t="shared" si="2"/>
        <v>0</v>
      </c>
    </row>
    <row r="61" spans="1:11" ht="15" thickBot="1" thickTop="1">
      <c r="A61" s="1">
        <v>45632</v>
      </c>
      <c r="B61" s="22"/>
      <c r="C61" s="22"/>
      <c r="D61" s="22"/>
      <c r="E61" s="22"/>
      <c r="F61" s="25"/>
      <c r="G61" s="24"/>
      <c r="H61" s="32">
        <f t="shared" si="0"/>
      </c>
      <c r="I61" s="21" t="str">
        <f t="shared" si="1"/>
        <v>не се яви</v>
      </c>
      <c r="J61" s="2"/>
      <c r="K61" s="2">
        <f t="shared" si="2"/>
        <v>0</v>
      </c>
    </row>
    <row r="62" spans="1:11" ht="15" thickBot="1" thickTop="1">
      <c r="A62" s="1">
        <v>45652</v>
      </c>
      <c r="B62" s="22"/>
      <c r="C62" s="22"/>
      <c r="D62" s="22"/>
      <c r="E62" s="22"/>
      <c r="F62" s="25"/>
      <c r="G62" s="24"/>
      <c r="H62" s="32">
        <f t="shared" si="0"/>
      </c>
      <c r="I62" s="21" t="str">
        <f t="shared" si="1"/>
        <v>не се яви</v>
      </c>
      <c r="J62" s="2"/>
      <c r="K62" s="2">
        <f t="shared" si="2"/>
        <v>0</v>
      </c>
    </row>
    <row r="63" spans="1:11" ht="15" thickBot="1" thickTop="1">
      <c r="A63" s="1">
        <v>45657</v>
      </c>
      <c r="B63" s="22">
        <v>92.5</v>
      </c>
      <c r="C63" s="22">
        <v>94.28999999999999</v>
      </c>
      <c r="D63" s="22">
        <v>116.67</v>
      </c>
      <c r="E63" s="22">
        <v>96.66666666666667</v>
      </c>
      <c r="F63" s="25">
        <v>84.16666666666667</v>
      </c>
      <c r="G63" s="24"/>
      <c r="H63" s="32">
        <f t="shared" si="0"/>
      </c>
      <c r="I63" s="21" t="str">
        <f t="shared" si="1"/>
        <v>не се яви</v>
      </c>
      <c r="J63" s="2">
        <v>6</v>
      </c>
      <c r="K63" s="2">
        <f t="shared" si="2"/>
        <v>10</v>
      </c>
    </row>
    <row r="64" spans="1:11" ht="15" thickBot="1" thickTop="1">
      <c r="A64" s="1">
        <v>45678</v>
      </c>
      <c r="B64" s="22"/>
      <c r="C64" s="22">
        <v>60</v>
      </c>
      <c r="D64" s="22">
        <v>66.67</v>
      </c>
      <c r="E64" s="22"/>
      <c r="F64" s="25">
        <v>20</v>
      </c>
      <c r="G64" s="24"/>
      <c r="H64" s="32">
        <f t="shared" si="0"/>
      </c>
      <c r="I64" s="21" t="str">
        <f t="shared" si="1"/>
        <v>не се яви</v>
      </c>
      <c r="J64" s="2"/>
      <c r="K64" s="2">
        <f t="shared" si="2"/>
        <v>0</v>
      </c>
    </row>
    <row r="65" spans="1:11" ht="15" thickBot="1" thickTop="1">
      <c r="A65" s="1">
        <v>45692</v>
      </c>
      <c r="B65" s="22">
        <v>60</v>
      </c>
      <c r="C65" s="22">
        <v>40</v>
      </c>
      <c r="D65" s="22">
        <v>0</v>
      </c>
      <c r="E65" s="22"/>
      <c r="F65" s="25">
        <v>20</v>
      </c>
      <c r="G65" s="24"/>
      <c r="H65" s="32">
        <f t="shared" si="0"/>
      </c>
      <c r="I65" s="21" t="str">
        <f t="shared" si="1"/>
        <v>не се яви</v>
      </c>
      <c r="J65" s="2"/>
      <c r="K65" s="2">
        <f t="shared" si="2"/>
        <v>0</v>
      </c>
    </row>
    <row r="66" spans="1:11" ht="15" thickBot="1" thickTop="1">
      <c r="A66" s="1">
        <v>45696</v>
      </c>
      <c r="B66" s="22"/>
      <c r="C66" s="22"/>
      <c r="D66" s="22"/>
      <c r="E66" s="22"/>
      <c r="F66" s="25"/>
      <c r="G66" s="24"/>
      <c r="H66" s="32">
        <f t="shared" si="0"/>
      </c>
      <c r="I66" s="21" t="str">
        <f t="shared" si="1"/>
        <v>не се яви</v>
      </c>
      <c r="J66" s="2"/>
      <c r="K66" s="2">
        <f t="shared" si="2"/>
        <v>0</v>
      </c>
    </row>
    <row r="67" spans="1:11" ht="15" thickBot="1" thickTop="1">
      <c r="A67" s="1">
        <v>45698</v>
      </c>
      <c r="B67" s="22">
        <v>22.5</v>
      </c>
      <c r="C67" s="22">
        <v>35.709999999999994</v>
      </c>
      <c r="D67" s="22"/>
      <c r="E67" s="22"/>
      <c r="F67" s="25">
        <v>17.5</v>
      </c>
      <c r="G67" s="24"/>
      <c r="H67" s="32">
        <f aca="true" t="shared" si="3" ref="H67:H77">IF(G67="","",IF(B67*0.04+C67*0.04+D67*0.04+E67*0.04+F67*0.42+G67*0.42&lt;$Q$3,B67*0.04+C67*0.04+D67*0.04+E67*0.04+F67*0.42+G67*0.42,B67*0.04+C67*0.04+D67*0.04+E67*0.04+F67*0.42+G67*0.42+K67))</f>
      </c>
      <c r="I67" s="21" t="str">
        <f>IF(G67="","не се яви",IF(H67&lt;$Q$3,"слаб 2",IF(H67&lt;$Q$4,"среден 3",IF(H67&lt;$Q$5,"добър 4",IF(H67&lt;$Q$6,"мн. добър 5","отличен 6")))))</f>
        <v>не се яви</v>
      </c>
      <c r="J67" s="2"/>
      <c r="K67" s="2">
        <f aca="true" t="shared" si="4" ref="K67:K77">IF(J67=6,10,IF(J67=5,7.5,(IF(J67=4,5,(IF(J67=3,2.5,0))))))</f>
        <v>0</v>
      </c>
    </row>
    <row r="68" spans="1:11" ht="15" thickBot="1" thickTop="1">
      <c r="A68" s="1">
        <v>45702</v>
      </c>
      <c r="B68" s="22"/>
      <c r="C68" s="22"/>
      <c r="D68" s="22"/>
      <c r="E68" s="22"/>
      <c r="F68" s="25"/>
      <c r="G68" s="24"/>
      <c r="H68" s="32">
        <f t="shared" si="3"/>
      </c>
      <c r="I68" s="21" t="str">
        <f>IF(G68="","не се яви",IF(H68&lt;$Q$3,"слаб 2",IF(H68&lt;$Q$4,"среден 3",IF(H68&lt;$Q$5,"добър 4",IF(H68&lt;$Q$6,"мн. добър 5","отличен 6")))))</f>
        <v>не се яви</v>
      </c>
      <c r="J68" s="2"/>
      <c r="K68" s="2">
        <f t="shared" si="4"/>
        <v>0</v>
      </c>
    </row>
    <row r="69" spans="1:11" ht="15" thickBot="1" thickTop="1">
      <c r="A69" s="1">
        <v>45709</v>
      </c>
      <c r="B69" s="22">
        <v>57.49999999999999</v>
      </c>
      <c r="C69" s="22">
        <v>28.57</v>
      </c>
      <c r="D69" s="22"/>
      <c r="E69" s="22"/>
      <c r="F69" s="25"/>
      <c r="G69" s="24"/>
      <c r="H69" s="32">
        <f t="shared" si="3"/>
      </c>
      <c r="I69" s="21" t="str">
        <f>IF(G69="","не се яви",IF(H69&lt;$Q$3,"слаб 2",IF(H69&lt;$Q$4,"среден 3",IF(H69&lt;$Q$5,"добър 4",IF(H69&lt;$Q$6,"мн. добър 5","отличен 6")))))</f>
        <v>не се яви</v>
      </c>
      <c r="J69" s="2">
        <v>3</v>
      </c>
      <c r="K69" s="2">
        <f t="shared" si="4"/>
        <v>2.5</v>
      </c>
    </row>
    <row r="70" spans="1:11" ht="15" thickBot="1" thickTop="1">
      <c r="A70" s="1">
        <v>45711</v>
      </c>
      <c r="B70" s="22"/>
      <c r="C70" s="22"/>
      <c r="D70" s="22"/>
      <c r="E70" s="22"/>
      <c r="F70" s="25"/>
      <c r="G70" s="24"/>
      <c r="H70" s="32">
        <f t="shared" si="3"/>
      </c>
      <c r="I70" s="21" t="str">
        <f aca="true" t="shared" si="5" ref="I70:I77">IF(G70="","не се яви",IF(H70&lt;$Q$3,"слаб 2",IF(H70&lt;$Q$4,"среден 3",IF(H70&lt;$Q$5,"добър 4",IF(H70&lt;$Q$6,"мн. добър 5","отличен 6")))))</f>
        <v>не се яви</v>
      </c>
      <c r="J70" s="2"/>
      <c r="K70" s="2">
        <f t="shared" si="4"/>
        <v>0</v>
      </c>
    </row>
    <row r="71" spans="1:11" ht="15" thickBot="1" thickTop="1">
      <c r="A71" s="1">
        <v>45726</v>
      </c>
      <c r="B71" s="22">
        <v>22.5</v>
      </c>
      <c r="C71" s="22">
        <v>45.71</v>
      </c>
      <c r="D71" s="22">
        <v>33.33</v>
      </c>
      <c r="E71" s="22"/>
      <c r="F71" s="25">
        <v>7.5</v>
      </c>
      <c r="G71" s="24"/>
      <c r="H71" s="32">
        <f t="shared" si="3"/>
      </c>
      <c r="I71" s="21" t="str">
        <f t="shared" si="5"/>
        <v>не се яви</v>
      </c>
      <c r="J71" s="2"/>
      <c r="K71" s="2">
        <f t="shared" si="4"/>
        <v>0</v>
      </c>
    </row>
    <row r="72" spans="1:11" ht="15" thickBot="1" thickTop="1">
      <c r="A72" s="1">
        <v>45784</v>
      </c>
      <c r="B72" s="22">
        <v>32.5</v>
      </c>
      <c r="C72" s="22"/>
      <c r="D72" s="22"/>
      <c r="E72" s="22"/>
      <c r="F72" s="25"/>
      <c r="G72" s="24"/>
      <c r="H72" s="32">
        <f t="shared" si="3"/>
      </c>
      <c r="I72" s="21" t="str">
        <f t="shared" si="5"/>
        <v>не се яви</v>
      </c>
      <c r="J72" s="2"/>
      <c r="K72" s="2">
        <f t="shared" si="4"/>
        <v>0</v>
      </c>
    </row>
    <row r="73" spans="1:11" ht="15" thickBot="1" thickTop="1">
      <c r="A73" s="1">
        <v>45789</v>
      </c>
      <c r="B73" s="22">
        <v>80</v>
      </c>
      <c r="C73" s="22">
        <v>14.29</v>
      </c>
      <c r="D73" s="22"/>
      <c r="E73" s="22"/>
      <c r="F73" s="25">
        <v>7.5</v>
      </c>
      <c r="G73" s="24"/>
      <c r="H73" s="32">
        <f t="shared" si="3"/>
      </c>
      <c r="I73" s="21" t="str">
        <f t="shared" si="5"/>
        <v>не се яви</v>
      </c>
      <c r="J73" s="2"/>
      <c r="K73" s="2">
        <f t="shared" si="4"/>
        <v>0</v>
      </c>
    </row>
    <row r="74" spans="1:11" ht="15" thickBot="1" thickTop="1">
      <c r="A74" s="1">
        <v>45792</v>
      </c>
      <c r="B74" s="22">
        <v>97.5</v>
      </c>
      <c r="C74" s="22">
        <v>88.57000000000001</v>
      </c>
      <c r="D74" s="22">
        <v>83.33</v>
      </c>
      <c r="E74" s="22"/>
      <c r="F74" s="25">
        <v>67.5</v>
      </c>
      <c r="G74" s="24"/>
      <c r="H74" s="32">
        <f t="shared" si="3"/>
      </c>
      <c r="I74" s="21" t="str">
        <f t="shared" si="5"/>
        <v>не се яви</v>
      </c>
      <c r="J74" s="2">
        <v>4</v>
      </c>
      <c r="K74" s="2">
        <f t="shared" si="4"/>
        <v>5</v>
      </c>
    </row>
    <row r="75" spans="1:11" ht="15" thickBot="1" thickTop="1">
      <c r="A75" s="1">
        <v>45796</v>
      </c>
      <c r="B75" s="22">
        <v>67.5</v>
      </c>
      <c r="C75" s="22">
        <v>17.14</v>
      </c>
      <c r="D75" s="22">
        <v>76.67</v>
      </c>
      <c r="E75" s="22">
        <v>100</v>
      </c>
      <c r="F75" s="25">
        <v>53.333333333333336</v>
      </c>
      <c r="G75" s="24"/>
      <c r="H75" s="32">
        <f t="shared" si="3"/>
      </c>
      <c r="I75" s="21" t="str">
        <f t="shared" si="5"/>
        <v>не се яви</v>
      </c>
      <c r="J75" s="2"/>
      <c r="K75" s="2">
        <f t="shared" si="4"/>
        <v>0</v>
      </c>
    </row>
    <row r="76" spans="1:11" ht="15" thickBot="1" thickTop="1">
      <c r="A76" s="1">
        <v>45798</v>
      </c>
      <c r="B76" s="22">
        <v>80</v>
      </c>
      <c r="C76" s="22">
        <v>14.29</v>
      </c>
      <c r="D76" s="22"/>
      <c r="E76" s="22"/>
      <c r="F76" s="25">
        <v>5.833333333333334</v>
      </c>
      <c r="G76" s="24"/>
      <c r="H76" s="32">
        <f t="shared" si="3"/>
      </c>
      <c r="I76" s="21" t="str">
        <f t="shared" si="5"/>
        <v>не се яви</v>
      </c>
      <c r="J76" s="2"/>
      <c r="K76" s="2">
        <f t="shared" si="4"/>
        <v>0</v>
      </c>
    </row>
    <row r="77" spans="1:11" ht="15" thickBot="1" thickTop="1">
      <c r="A77" s="1">
        <v>45799</v>
      </c>
      <c r="B77" s="22">
        <v>70</v>
      </c>
      <c r="C77" s="22">
        <v>88.57000000000001</v>
      </c>
      <c r="D77" s="22">
        <v>83.33</v>
      </c>
      <c r="E77" s="22"/>
      <c r="F77" s="25">
        <v>64.16666666666667</v>
      </c>
      <c r="G77" s="24"/>
      <c r="H77" s="32">
        <f t="shared" si="3"/>
      </c>
      <c r="I77" s="21" t="str">
        <f t="shared" si="5"/>
        <v>не се яви</v>
      </c>
      <c r="J77" s="2"/>
      <c r="K77" s="2">
        <f t="shared" si="4"/>
        <v>0</v>
      </c>
    </row>
    <row r="78" spans="10:11" ht="15" thickTop="1">
      <c r="J78" s="34"/>
      <c r="K78" s="34"/>
    </row>
    <row r="79" spans="10:11" ht="14.25">
      <c r="J79" s="35"/>
      <c r="K79" s="35"/>
    </row>
    <row r="80" spans="10:11" ht="14.25">
      <c r="J80" s="35"/>
      <c r="K80" s="35"/>
    </row>
    <row r="81" spans="10:11" ht="14.25">
      <c r="J81" s="35"/>
      <c r="K81" s="35"/>
    </row>
    <row r="82" spans="10:11" ht="14.25">
      <c r="J82" s="35"/>
      <c r="K82" s="35"/>
    </row>
    <row r="83" spans="10:11" ht="14.25">
      <c r="J83" s="35"/>
      <c r="K83" s="35"/>
    </row>
    <row r="84" spans="10:11" ht="14.25">
      <c r="J84" s="35"/>
      <c r="K84" s="35"/>
    </row>
    <row r="85" spans="10:11" ht="14.25">
      <c r="J85" s="35"/>
      <c r="K85" s="35"/>
    </row>
    <row r="86" spans="10:11" ht="14.25">
      <c r="J86" s="35"/>
      <c r="K86" s="35"/>
    </row>
    <row r="87" spans="10:11" ht="14.25">
      <c r="J87" s="35"/>
      <c r="K87" s="35"/>
    </row>
    <row r="88" spans="10:11" ht="14.25">
      <c r="J88" s="35"/>
      <c r="K88" s="35"/>
    </row>
    <row r="89" spans="10:11" ht="14.25">
      <c r="J89" s="35"/>
      <c r="K89" s="35"/>
    </row>
    <row r="90" spans="10:11" ht="14.25">
      <c r="J90" s="35"/>
      <c r="K90" s="35"/>
    </row>
    <row r="91" spans="10:11" ht="14.25">
      <c r="J91" s="35"/>
      <c r="K91" s="35"/>
    </row>
    <row r="92" spans="10:11" ht="14.25">
      <c r="J92" s="35"/>
      <c r="K92" s="35"/>
    </row>
    <row r="93" spans="10:11" ht="14.25">
      <c r="J93" s="35"/>
      <c r="K93" s="35"/>
    </row>
    <row r="94" spans="10:11" ht="14.25">
      <c r="J94" s="35"/>
      <c r="K94" s="35"/>
    </row>
    <row r="95" spans="10:11" ht="14.25">
      <c r="J95" s="35"/>
      <c r="K95" s="35"/>
    </row>
    <row r="96" spans="10:11" ht="14.25">
      <c r="J96" s="35"/>
      <c r="K96" s="35"/>
    </row>
    <row r="97" spans="10:11" ht="14.25">
      <c r="J97" s="35"/>
      <c r="K97" s="35"/>
    </row>
    <row r="98" spans="10:11" ht="14.25">
      <c r="J98" s="35"/>
      <c r="K98" s="35"/>
    </row>
    <row r="99" spans="10:11" ht="14.25">
      <c r="J99" s="35"/>
      <c r="K99" s="35"/>
    </row>
    <row r="100" spans="10:11" ht="14.25">
      <c r="J100" s="35"/>
      <c r="K100" s="35"/>
    </row>
    <row r="101" spans="10:11" ht="14.25">
      <c r="J101" s="35"/>
      <c r="K101" s="35"/>
    </row>
    <row r="102" spans="10:11" ht="14.25">
      <c r="J102" s="35"/>
      <c r="K102" s="35"/>
    </row>
    <row r="103" spans="10:11" ht="14.25">
      <c r="J103" s="35"/>
      <c r="K103" s="35"/>
    </row>
    <row r="104" spans="10:11" ht="14.25">
      <c r="J104" s="35"/>
      <c r="K104" s="35"/>
    </row>
    <row r="105" spans="10:11" ht="14.25">
      <c r="J105" s="35"/>
      <c r="K105" s="35"/>
    </row>
    <row r="106" spans="10:11" ht="14.25">
      <c r="J106" s="35"/>
      <c r="K106" s="35"/>
    </row>
    <row r="107" spans="10:11" ht="14.25">
      <c r="J107" s="35"/>
      <c r="K107" s="35"/>
    </row>
    <row r="108" spans="10:11" ht="14.25">
      <c r="J108" s="35"/>
      <c r="K108" s="35"/>
    </row>
    <row r="109" spans="10:11" ht="14.25">
      <c r="J109" s="35"/>
      <c r="K109" s="35"/>
    </row>
    <row r="110" spans="10:11" ht="14.25">
      <c r="J110" s="35"/>
      <c r="K110" s="35"/>
    </row>
    <row r="111" spans="10:11" ht="14.25">
      <c r="J111" s="35"/>
      <c r="K111" s="35"/>
    </row>
    <row r="112" spans="10:11" ht="14.25">
      <c r="J112" s="35"/>
      <c r="K112" s="35"/>
    </row>
    <row r="113" spans="10:11" ht="14.25">
      <c r="J113" s="35"/>
      <c r="K113" s="35"/>
    </row>
    <row r="114" spans="10:11" ht="14.25">
      <c r="J114" s="35"/>
      <c r="K114" s="35"/>
    </row>
    <row r="115" spans="10:11" ht="14.25">
      <c r="J115" s="35"/>
      <c r="K115" s="35"/>
    </row>
    <row r="116" spans="10:11" ht="14.25">
      <c r="J116" s="35"/>
      <c r="K116" s="35"/>
    </row>
    <row r="117" spans="10:11" ht="14.25">
      <c r="J117" s="35"/>
      <c r="K117" s="35"/>
    </row>
    <row r="118" spans="10:11" ht="14.25">
      <c r="J118" s="35"/>
      <c r="K118" s="35"/>
    </row>
    <row r="119" spans="10:11" ht="14.25">
      <c r="J119" s="35"/>
      <c r="K119" s="35"/>
    </row>
    <row r="120" spans="10:11" ht="14.25">
      <c r="J120" s="35"/>
      <c r="K120" s="35"/>
    </row>
    <row r="121" spans="10:11" ht="14.25">
      <c r="J121" s="35"/>
      <c r="K121" s="35"/>
    </row>
    <row r="122" spans="10:11" ht="14.25">
      <c r="J122" s="35"/>
      <c r="K122" s="35"/>
    </row>
    <row r="123" spans="10:11" ht="14.25">
      <c r="J123" s="35"/>
      <c r="K123" s="35"/>
    </row>
    <row r="124" spans="10:11" ht="14.25">
      <c r="J124" s="35"/>
      <c r="K124" s="35"/>
    </row>
    <row r="125" spans="10:11" ht="14.25">
      <c r="J125" s="35"/>
      <c r="K125" s="35"/>
    </row>
    <row r="126" spans="10:11" ht="14.25">
      <c r="J126" s="35"/>
      <c r="K126" s="35"/>
    </row>
    <row r="127" spans="10:11" ht="14.25">
      <c r="J127" s="35"/>
      <c r="K127" s="35"/>
    </row>
    <row r="128" spans="10:11" ht="14.25">
      <c r="J128" s="35"/>
      <c r="K128" s="35"/>
    </row>
    <row r="129" spans="10:11" ht="14.25">
      <c r="J129" s="35"/>
      <c r="K129" s="35"/>
    </row>
    <row r="130" spans="10:11" ht="14.25">
      <c r="J130" s="35"/>
      <c r="K130" s="35"/>
    </row>
    <row r="131" spans="10:11" ht="14.25">
      <c r="J131" s="35"/>
      <c r="K131" s="35"/>
    </row>
    <row r="132" spans="10:11" ht="14.25">
      <c r="J132" s="35"/>
      <c r="K132" s="35"/>
    </row>
    <row r="133" spans="10:11" ht="14.25">
      <c r="J133" s="35"/>
      <c r="K133" s="35"/>
    </row>
    <row r="134" spans="10:11" ht="14.25">
      <c r="J134" s="35"/>
      <c r="K134" s="35"/>
    </row>
    <row r="135" spans="10:11" ht="14.25">
      <c r="J135" s="35"/>
      <c r="K135" s="35"/>
    </row>
    <row r="136" spans="10:11" ht="14.25">
      <c r="J136" s="35"/>
      <c r="K136" s="35"/>
    </row>
    <row r="137" spans="10:11" ht="14.25">
      <c r="J137" s="35"/>
      <c r="K137" s="35"/>
    </row>
    <row r="138" spans="10:11" ht="14.25">
      <c r="J138" s="35"/>
      <c r="K138" s="35"/>
    </row>
    <row r="139" spans="10:11" ht="14.25">
      <c r="J139" s="35"/>
      <c r="K139" s="35"/>
    </row>
    <row r="140" spans="10:11" ht="14.25">
      <c r="J140" s="35"/>
      <c r="K140" s="35"/>
    </row>
    <row r="141" spans="10:11" ht="14.25">
      <c r="J141" s="35"/>
      <c r="K141" s="35"/>
    </row>
    <row r="142" spans="10:11" ht="14.25">
      <c r="J142" s="35"/>
      <c r="K142" s="35"/>
    </row>
    <row r="143" spans="10:11" ht="14.25">
      <c r="J143" s="35"/>
      <c r="K143" s="35"/>
    </row>
    <row r="144" spans="10:11" ht="14.25">
      <c r="J144" s="35"/>
      <c r="K144" s="35"/>
    </row>
    <row r="145" spans="10:11" ht="14.25">
      <c r="J145" s="35"/>
      <c r="K145" s="35"/>
    </row>
  </sheetData>
  <sheetProtection/>
  <mergeCells count="8">
    <mergeCell ref="M10:N10"/>
    <mergeCell ref="M2:P2"/>
    <mergeCell ref="Q2:S2"/>
    <mergeCell ref="M3:N3"/>
    <mergeCell ref="M4:N4"/>
    <mergeCell ref="M5:N5"/>
    <mergeCell ref="M6:N6"/>
    <mergeCell ref="M7:N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2021-02-22T10:13:23Z</dcterms:created>
  <dcterms:modified xsi:type="dcterms:W3CDTF">2022-06-20T12:45:00Z</dcterms:modified>
  <cp:category/>
  <cp:version/>
  <cp:contentType/>
  <cp:contentStatus/>
</cp:coreProperties>
</file>