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70" activeTab="0"/>
  </bookViews>
  <sheets>
    <sheet name="Protocols-v3--UTF8" sheetId="1" r:id="rId1"/>
  </sheets>
  <definedNames/>
  <calcPr fullCalcOnLoad="1"/>
</workbook>
</file>

<file path=xl/sharedStrings.xml><?xml version="1.0" encoding="utf-8"?>
<sst xmlns="http://schemas.openxmlformats.org/spreadsheetml/2006/main" count="208" uniqueCount="45">
  <si>
    <t># прот.</t>
  </si>
  <si>
    <t>Ф№</t>
  </si>
  <si>
    <t>Оценка, %</t>
  </si>
  <si>
    <t>Оценка, шестобална</t>
  </si>
  <si>
    <t>Превръщане на проценти в оценка</t>
  </si>
  <si>
    <t>прагови ст-сти на %тите</t>
  </si>
  <si>
    <t>Тройки</t>
  </si>
  <si>
    <t>Четворки</t>
  </si>
  <si>
    <t>Петици</t>
  </si>
  <si>
    <t>Шестици</t>
  </si>
  <si>
    <t>Двойки</t>
  </si>
  <si>
    <t>не</t>
  </si>
  <si>
    <t>яви ли се?</t>
  </si>
  <si>
    <t>: за ДИ</t>
  </si>
  <si>
    <t>: не за ДИ</t>
  </si>
  <si>
    <t>0MI0400005</t>
  </si>
  <si>
    <t>5MI0400089</t>
  </si>
  <si>
    <t>П1527</t>
  </si>
  <si>
    <t>П1536</t>
  </si>
  <si>
    <t>0MI0800002</t>
  </si>
  <si>
    <t>0MI0800028</t>
  </si>
  <si>
    <t>0MI0800104</t>
  </si>
  <si>
    <t>1MI0800074</t>
  </si>
  <si>
    <t>2MI0800157</t>
  </si>
  <si>
    <t>3MI0800049</t>
  </si>
  <si>
    <t>3MI0800051</t>
  </si>
  <si>
    <t>3MI0800064</t>
  </si>
  <si>
    <t>4MI0800086</t>
  </si>
  <si>
    <t>4MI0800147</t>
  </si>
  <si>
    <t>5MI0800095</t>
  </si>
  <si>
    <t>7MI0800003</t>
  </si>
  <si>
    <t>7MI0800057</t>
  </si>
  <si>
    <t>8MI0800012</t>
  </si>
  <si>
    <t>9MI0800164</t>
  </si>
  <si>
    <t>П1708</t>
  </si>
  <si>
    <t>зад 1а</t>
  </si>
  <si>
    <t>зад 1б</t>
  </si>
  <si>
    <t>зад 1в</t>
  </si>
  <si>
    <t>зад 2а</t>
  </si>
  <si>
    <t>зад 2б</t>
  </si>
  <si>
    <t>зад 3</t>
  </si>
  <si>
    <t>зад 3, бон.</t>
  </si>
  <si>
    <t>зад 4</t>
  </si>
  <si>
    <t>да</t>
  </si>
  <si>
    <t>дублира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</si>
</sst>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4" borderId="11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0" fontId="0" fillId="35" borderId="11" xfId="0" applyNumberFormat="1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0" fontId="0" fillId="35" borderId="12" xfId="0" applyNumberFormat="1" applyFill="1" applyBorder="1" applyAlignment="1">
      <alignment horizontal="center"/>
    </xf>
    <xf numFmtId="0" fontId="0" fillId="37" borderId="0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2" fontId="0" fillId="39" borderId="11" xfId="0" applyNumberFormat="1" applyFill="1" applyBorder="1" applyAlignment="1">
      <alignment horizontal="center"/>
    </xf>
    <xf numFmtId="0" fontId="0" fillId="39" borderId="11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PageLayoutView="0" workbookViewId="0" topLeftCell="A1">
      <pane ySplit="1" topLeftCell="A73" activePane="bottomLeft" state="frozen"/>
      <selection pane="topLeft" activeCell="A1" sqref="A1"/>
      <selection pane="bottomLeft" activeCell="Q80" sqref="Q80"/>
    </sheetView>
  </sheetViews>
  <sheetFormatPr defaultColWidth="9.140625" defaultRowHeight="15"/>
  <cols>
    <col min="1" max="1" width="7.7109375" style="1" customWidth="1"/>
    <col min="2" max="2" width="11.421875" style="6" customWidth="1"/>
    <col min="3" max="11" width="6.28125" style="6" customWidth="1"/>
    <col min="12" max="12" width="10.57421875" style="6" customWidth="1"/>
    <col min="13" max="13" width="13.57421875" style="6" customWidth="1"/>
  </cols>
  <sheetData>
    <row r="1" spans="1:16" ht="32.25" customHeight="1">
      <c r="A1" s="2" t="s">
        <v>0</v>
      </c>
      <c r="B1" s="15" t="s">
        <v>1</v>
      </c>
      <c r="C1" s="16" t="s">
        <v>12</v>
      </c>
      <c r="D1" s="16" t="s">
        <v>35</v>
      </c>
      <c r="E1" s="16" t="s">
        <v>36</v>
      </c>
      <c r="F1" s="16" t="s">
        <v>37</v>
      </c>
      <c r="G1" s="16" t="s">
        <v>38</v>
      </c>
      <c r="H1" s="16" t="s">
        <v>39</v>
      </c>
      <c r="I1" s="16" t="s">
        <v>40</v>
      </c>
      <c r="J1" s="16" t="s">
        <v>41</v>
      </c>
      <c r="K1" s="16" t="s">
        <v>42</v>
      </c>
      <c r="L1" s="15" t="s">
        <v>2</v>
      </c>
      <c r="M1" s="16" t="s">
        <v>3</v>
      </c>
      <c r="O1" s="23" t="str">
        <f>"брой явили се:  "&amp;COUNTIF(C2:C85,"да")</f>
        <v>брой явили се:  58</v>
      </c>
      <c r="P1" s="23"/>
    </row>
    <row r="2" spans="1:13" ht="14.25">
      <c r="A2" s="19" t="s">
        <v>17</v>
      </c>
      <c r="B2" s="20" t="s">
        <v>15</v>
      </c>
      <c r="C2" s="19" t="s">
        <v>43</v>
      </c>
      <c r="D2" s="19">
        <v>5</v>
      </c>
      <c r="E2" s="19">
        <v>0</v>
      </c>
      <c r="F2" s="19"/>
      <c r="G2" s="19"/>
      <c r="H2" s="19"/>
      <c r="I2" s="19">
        <v>0</v>
      </c>
      <c r="J2" s="19">
        <v>0</v>
      </c>
      <c r="K2" s="19"/>
      <c r="L2" s="19">
        <f>IF(C2="не","",D2+E2+F2+G2+H2+I2+J2+K2)</f>
        <v>5</v>
      </c>
      <c r="M2" s="19">
        <f>IF(NOT(ISNUMBER(L2)),"неявил(а) се",IF(L2&lt;$S$7,2,IF(L2&lt;$S$8,3,IF(L2&lt;$S$9,4,IF(L2&lt;$S$10,5,6)))))</f>
        <v>2</v>
      </c>
    </row>
    <row r="3" spans="1:16" ht="14.25">
      <c r="A3" s="11" t="s">
        <v>17</v>
      </c>
      <c r="B3" s="13">
        <v>44353</v>
      </c>
      <c r="C3" s="11" t="s">
        <v>11</v>
      </c>
      <c r="D3" s="11"/>
      <c r="E3" s="11"/>
      <c r="F3" s="11"/>
      <c r="G3" s="11"/>
      <c r="H3" s="11"/>
      <c r="I3" s="11"/>
      <c r="J3" s="11">
        <v>0</v>
      </c>
      <c r="K3" s="11"/>
      <c r="L3" s="11">
        <f aca="true" t="shared" si="0" ref="L3:L66">IF(C3="не","",D3+E3+F3+G3+H3+I3+J3+K3)</f>
      </c>
      <c r="M3" s="11" t="str">
        <f aca="true" t="shared" si="1" ref="M3:M61">IF(NOT(ISNUMBER(L3)),"неявил(а) се",IF(L3&lt;$S$7,2,IF(L3&lt;$S$8,3,IF(L3&lt;$S$9,4,IF(L3&lt;$S$10,5,6)))))</f>
        <v>неявил(а) се</v>
      </c>
      <c r="O3" s="9"/>
      <c r="P3" t="s">
        <v>14</v>
      </c>
    </row>
    <row r="4" spans="1:16" ht="14.25">
      <c r="A4" s="17" t="s">
        <v>17</v>
      </c>
      <c r="B4" s="18">
        <v>45237</v>
      </c>
      <c r="C4" s="17" t="s">
        <v>43</v>
      </c>
      <c r="D4" s="17">
        <v>5</v>
      </c>
      <c r="E4" s="17">
        <v>0</v>
      </c>
      <c r="F4" s="17">
        <v>0</v>
      </c>
      <c r="G4" s="17"/>
      <c r="H4" s="17"/>
      <c r="I4" s="17">
        <v>0</v>
      </c>
      <c r="J4" s="17">
        <v>0</v>
      </c>
      <c r="K4" s="17"/>
      <c r="L4" s="17">
        <f t="shared" si="0"/>
        <v>5</v>
      </c>
      <c r="M4" s="17">
        <f t="shared" si="1"/>
        <v>2</v>
      </c>
      <c r="O4" s="10"/>
      <c r="P4" t="s">
        <v>13</v>
      </c>
    </row>
    <row r="5" spans="1:13" ht="14.25">
      <c r="A5" s="17" t="s">
        <v>17</v>
      </c>
      <c r="B5" s="18">
        <v>45253</v>
      </c>
      <c r="C5" s="17" t="s">
        <v>43</v>
      </c>
      <c r="D5" s="17">
        <v>0</v>
      </c>
      <c r="E5" s="17">
        <v>0</v>
      </c>
      <c r="F5" s="17">
        <v>0</v>
      </c>
      <c r="G5" s="17"/>
      <c r="H5" s="17"/>
      <c r="I5" s="17">
        <v>0</v>
      </c>
      <c r="J5" s="17">
        <v>0</v>
      </c>
      <c r="K5" s="17">
        <v>0</v>
      </c>
      <c r="L5" s="17">
        <f t="shared" si="0"/>
        <v>0</v>
      </c>
      <c r="M5" s="17">
        <f t="shared" si="1"/>
        <v>2</v>
      </c>
    </row>
    <row r="6" spans="1:21" ht="14.25">
      <c r="A6" s="17" t="s">
        <v>17</v>
      </c>
      <c r="B6" s="18">
        <v>45392</v>
      </c>
      <c r="C6" s="17" t="s">
        <v>43</v>
      </c>
      <c r="D6" s="17">
        <v>0</v>
      </c>
      <c r="E6" s="17">
        <v>0</v>
      </c>
      <c r="F6" s="17">
        <v>0</v>
      </c>
      <c r="G6" s="17"/>
      <c r="H6" s="17"/>
      <c r="I6" s="17"/>
      <c r="J6" s="17">
        <v>0</v>
      </c>
      <c r="K6" s="17">
        <v>0</v>
      </c>
      <c r="L6" s="17">
        <f t="shared" si="0"/>
        <v>0</v>
      </c>
      <c r="M6" s="17">
        <f t="shared" si="1"/>
        <v>2</v>
      </c>
      <c r="O6" s="24" t="s">
        <v>4</v>
      </c>
      <c r="P6" s="24"/>
      <c r="Q6" s="24"/>
      <c r="R6" s="24"/>
      <c r="S6" s="25" t="s">
        <v>5</v>
      </c>
      <c r="T6" s="25"/>
      <c r="U6" s="25"/>
    </row>
    <row r="7" spans="1:21" ht="14.25">
      <c r="A7" s="17" t="s">
        <v>17</v>
      </c>
      <c r="B7" s="18">
        <v>45421</v>
      </c>
      <c r="C7" s="17" t="s">
        <v>43</v>
      </c>
      <c r="D7" s="17">
        <v>0</v>
      </c>
      <c r="E7" s="17">
        <v>0</v>
      </c>
      <c r="F7" s="17">
        <v>0</v>
      </c>
      <c r="G7" s="17"/>
      <c r="H7" s="17"/>
      <c r="I7" s="17">
        <v>0</v>
      </c>
      <c r="J7" s="17">
        <v>0</v>
      </c>
      <c r="K7" s="17">
        <v>20</v>
      </c>
      <c r="L7" s="17">
        <f t="shared" si="0"/>
        <v>20</v>
      </c>
      <c r="M7" s="17">
        <f t="shared" si="1"/>
        <v>2</v>
      </c>
      <c r="O7" s="8" t="str">
        <f>"под "&amp;$S$7&amp;"%:"</f>
        <v>под 35%:</v>
      </c>
      <c r="P7" s="8"/>
      <c r="Q7" s="8">
        <v>2</v>
      </c>
      <c r="R7" s="8"/>
      <c r="S7" s="3">
        <v>35</v>
      </c>
      <c r="T7" s="3"/>
      <c r="U7" s="3"/>
    </row>
    <row r="8" spans="1:21" ht="14.25">
      <c r="A8" s="17" t="s">
        <v>17</v>
      </c>
      <c r="B8" s="18">
        <v>45439</v>
      </c>
      <c r="C8" s="17" t="s">
        <v>43</v>
      </c>
      <c r="D8" s="17">
        <v>0</v>
      </c>
      <c r="E8" s="17">
        <v>10</v>
      </c>
      <c r="F8" s="17">
        <v>0</v>
      </c>
      <c r="G8" s="17"/>
      <c r="H8" s="17"/>
      <c r="I8" s="17">
        <v>0</v>
      </c>
      <c r="J8" s="17">
        <v>0</v>
      </c>
      <c r="K8" s="17"/>
      <c r="L8" s="17">
        <f t="shared" si="0"/>
        <v>10</v>
      </c>
      <c r="M8" s="17">
        <f t="shared" si="1"/>
        <v>2</v>
      </c>
      <c r="O8" s="7" t="str">
        <f>"от "&amp;$S$7&amp;"% до "&amp;$S$8&amp;"%:"</f>
        <v>от 35% до 51.25%:</v>
      </c>
      <c r="P8" s="7"/>
      <c r="Q8" s="8">
        <v>3</v>
      </c>
      <c r="R8" s="7"/>
      <c r="S8" s="3">
        <v>51.25</v>
      </c>
      <c r="T8" s="3"/>
      <c r="U8" s="3"/>
    </row>
    <row r="9" spans="1:21" ht="14.25">
      <c r="A9" s="17" t="s">
        <v>17</v>
      </c>
      <c r="B9" s="18">
        <v>45445</v>
      </c>
      <c r="C9" s="17" t="s">
        <v>43</v>
      </c>
      <c r="D9" s="17">
        <v>0</v>
      </c>
      <c r="E9" s="17">
        <v>10</v>
      </c>
      <c r="F9" s="17">
        <v>0</v>
      </c>
      <c r="G9" s="17"/>
      <c r="H9" s="17"/>
      <c r="I9" s="17">
        <v>0</v>
      </c>
      <c r="J9" s="17">
        <v>0</v>
      </c>
      <c r="K9" s="17">
        <v>0</v>
      </c>
      <c r="L9" s="17">
        <f t="shared" si="0"/>
        <v>10</v>
      </c>
      <c r="M9" s="17">
        <f t="shared" si="1"/>
        <v>2</v>
      </c>
      <c r="O9" s="7" t="str">
        <f>"от "&amp;$S$8&amp;"% до "&amp;$S$9&amp;"%:"</f>
        <v>от 51.25% до 67.5%:</v>
      </c>
      <c r="P9" s="7"/>
      <c r="Q9" s="8">
        <v>4</v>
      </c>
      <c r="R9" s="7"/>
      <c r="S9" s="3">
        <v>67.5</v>
      </c>
      <c r="T9" s="3"/>
      <c r="U9" s="3"/>
    </row>
    <row r="10" spans="1:21" ht="14.25">
      <c r="A10" s="17" t="s">
        <v>17</v>
      </c>
      <c r="B10" s="18">
        <v>45469</v>
      </c>
      <c r="C10" s="17" t="s">
        <v>43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f t="shared" si="0"/>
        <v>0</v>
      </c>
      <c r="M10" s="17">
        <f t="shared" si="1"/>
        <v>2</v>
      </c>
      <c r="O10" s="7" t="str">
        <f>"от "&amp;$S$9&amp;"% до "&amp;$S$10&amp;"%:"</f>
        <v>от 67.5% до 83.75%:</v>
      </c>
      <c r="P10" s="7"/>
      <c r="Q10" s="8">
        <v>5</v>
      </c>
      <c r="R10" s="7"/>
      <c r="S10" s="3">
        <v>83.75</v>
      </c>
      <c r="T10" s="3"/>
      <c r="U10" s="3"/>
    </row>
    <row r="11" spans="1:21" ht="14.25">
      <c r="A11" s="19" t="s">
        <v>17</v>
      </c>
      <c r="B11" s="20">
        <v>45507</v>
      </c>
      <c r="C11" s="19" t="s">
        <v>43</v>
      </c>
      <c r="D11" s="19">
        <v>1</v>
      </c>
      <c r="E11" s="19">
        <v>0</v>
      </c>
      <c r="F11" s="19"/>
      <c r="G11" s="19">
        <v>0</v>
      </c>
      <c r="H11" s="19">
        <v>0</v>
      </c>
      <c r="I11" s="19">
        <v>0</v>
      </c>
      <c r="J11" s="19">
        <v>0</v>
      </c>
      <c r="K11" s="19"/>
      <c r="L11" s="19">
        <f t="shared" si="0"/>
        <v>1</v>
      </c>
      <c r="M11" s="19">
        <f t="shared" si="1"/>
        <v>2</v>
      </c>
      <c r="O11" s="7" t="str">
        <f>"над "&amp;$S$10&amp;"%:"</f>
        <v>над 83.75%:</v>
      </c>
      <c r="P11" s="7"/>
      <c r="Q11" s="8">
        <v>6</v>
      </c>
      <c r="R11" s="7"/>
      <c r="S11" s="3"/>
      <c r="T11" s="3"/>
      <c r="U11" s="3"/>
    </row>
    <row r="12" spans="1:21" ht="14.25">
      <c r="A12" s="19" t="s">
        <v>17</v>
      </c>
      <c r="B12" s="20">
        <v>45508</v>
      </c>
      <c r="C12" s="19" t="s">
        <v>43</v>
      </c>
      <c r="D12" s="19">
        <v>3</v>
      </c>
      <c r="E12" s="19">
        <v>0</v>
      </c>
      <c r="F12" s="19">
        <v>0</v>
      </c>
      <c r="G12" s="19"/>
      <c r="H12" s="19"/>
      <c r="I12" s="19">
        <v>0</v>
      </c>
      <c r="J12" s="19">
        <v>0</v>
      </c>
      <c r="K12" s="19">
        <v>0</v>
      </c>
      <c r="L12" s="19">
        <f t="shared" si="0"/>
        <v>3</v>
      </c>
      <c r="M12" s="19">
        <f t="shared" si="1"/>
        <v>2</v>
      </c>
      <c r="O12" s="3"/>
      <c r="P12" s="3"/>
      <c r="Q12" s="3"/>
      <c r="R12" s="3"/>
      <c r="S12" s="3"/>
      <c r="T12" s="3"/>
      <c r="U12" s="3"/>
    </row>
    <row r="13" spans="1:21" ht="14.25">
      <c r="A13" s="19" t="s">
        <v>17</v>
      </c>
      <c r="B13" s="20">
        <v>45512</v>
      </c>
      <c r="C13" s="19" t="s">
        <v>43</v>
      </c>
      <c r="D13" s="19">
        <v>1</v>
      </c>
      <c r="E13" s="19">
        <v>0</v>
      </c>
      <c r="F13" s="19">
        <v>0</v>
      </c>
      <c r="G13" s="19"/>
      <c r="H13" s="19"/>
      <c r="I13" s="19">
        <v>0</v>
      </c>
      <c r="J13" s="19">
        <v>0</v>
      </c>
      <c r="K13" s="19"/>
      <c r="L13" s="19">
        <f t="shared" si="0"/>
        <v>1</v>
      </c>
      <c r="M13" s="19">
        <f t="shared" si="1"/>
        <v>2</v>
      </c>
      <c r="O13" s="4" t="s">
        <v>10</v>
      </c>
      <c r="P13" s="3"/>
      <c r="Q13" s="5"/>
      <c r="R13" s="5"/>
      <c r="S13" s="5"/>
      <c r="T13" s="3"/>
      <c r="U13" s="3"/>
    </row>
    <row r="14" spans="1:21" ht="14.25">
      <c r="A14" s="17" t="s">
        <v>17</v>
      </c>
      <c r="B14" s="18">
        <v>45518</v>
      </c>
      <c r="C14" s="17" t="s">
        <v>43</v>
      </c>
      <c r="D14" s="17">
        <v>0</v>
      </c>
      <c r="E14" s="17">
        <v>10</v>
      </c>
      <c r="F14" s="17">
        <v>15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f t="shared" si="0"/>
        <v>25</v>
      </c>
      <c r="M14" s="17">
        <f t="shared" si="1"/>
        <v>2</v>
      </c>
      <c r="O14" s="4">
        <f>COUNTIF(M:M,"2")</f>
        <v>52</v>
      </c>
      <c r="P14" s="3"/>
      <c r="Q14" s="5"/>
      <c r="R14" s="5"/>
      <c r="S14" s="5"/>
      <c r="T14" s="3"/>
      <c r="U14" s="3"/>
    </row>
    <row r="15" spans="1:21" ht="14.25">
      <c r="A15" s="17" t="s">
        <v>17</v>
      </c>
      <c r="B15" s="18">
        <v>45524</v>
      </c>
      <c r="C15" s="17" t="s">
        <v>43</v>
      </c>
      <c r="D15" s="17">
        <v>5</v>
      </c>
      <c r="E15" s="17">
        <v>0</v>
      </c>
      <c r="F15" s="17">
        <v>0</v>
      </c>
      <c r="G15" s="17"/>
      <c r="H15" s="17"/>
      <c r="I15" s="17">
        <v>30</v>
      </c>
      <c r="J15" s="17">
        <v>0</v>
      </c>
      <c r="K15" s="17"/>
      <c r="L15" s="17">
        <f t="shared" si="0"/>
        <v>35</v>
      </c>
      <c r="M15" s="17">
        <f t="shared" si="1"/>
        <v>3</v>
      </c>
      <c r="O15" s="3"/>
      <c r="P15" s="3"/>
      <c r="Q15" s="3"/>
      <c r="R15" s="3"/>
      <c r="S15" s="3"/>
      <c r="T15" s="3"/>
      <c r="U15" s="3"/>
    </row>
    <row r="16" spans="1:21" ht="14.25">
      <c r="A16" s="17" t="s">
        <v>17</v>
      </c>
      <c r="B16" s="18">
        <v>45540</v>
      </c>
      <c r="C16" s="17" t="s">
        <v>43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/>
      <c r="L16" s="17">
        <f t="shared" si="0"/>
        <v>0</v>
      </c>
      <c r="M16" s="17">
        <f t="shared" si="1"/>
        <v>2</v>
      </c>
      <c r="O16" s="4" t="s">
        <v>6</v>
      </c>
      <c r="P16" s="3"/>
      <c r="Q16" s="3"/>
      <c r="R16" s="3"/>
      <c r="S16" s="3"/>
      <c r="T16" s="3"/>
      <c r="U16" s="3"/>
    </row>
    <row r="17" spans="1:21" ht="14.25">
      <c r="A17" s="17" t="s">
        <v>17</v>
      </c>
      <c r="B17" s="18">
        <v>45560</v>
      </c>
      <c r="C17" s="17" t="s">
        <v>43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/>
      <c r="L17" s="17">
        <f t="shared" si="0"/>
        <v>0</v>
      </c>
      <c r="M17" s="17">
        <f t="shared" si="1"/>
        <v>2</v>
      </c>
      <c r="O17" s="4">
        <f>COUNTIF(M:M,"3")</f>
        <v>5</v>
      </c>
      <c r="P17" s="3"/>
      <c r="Q17" s="3"/>
      <c r="R17" s="3"/>
      <c r="S17" s="3"/>
      <c r="T17" s="3"/>
      <c r="U17" s="3"/>
    </row>
    <row r="18" spans="1:21" ht="14.25">
      <c r="A18" s="19" t="s">
        <v>17</v>
      </c>
      <c r="B18" s="20">
        <v>45574</v>
      </c>
      <c r="C18" s="19" t="s">
        <v>43</v>
      </c>
      <c r="D18" s="19">
        <v>0</v>
      </c>
      <c r="E18" s="19"/>
      <c r="F18" s="19"/>
      <c r="G18" s="19">
        <v>0</v>
      </c>
      <c r="H18" s="19">
        <v>0</v>
      </c>
      <c r="I18" s="19">
        <v>5</v>
      </c>
      <c r="J18" s="19">
        <v>0</v>
      </c>
      <c r="K18" s="19">
        <v>0</v>
      </c>
      <c r="L18" s="19">
        <f t="shared" si="0"/>
        <v>5</v>
      </c>
      <c r="M18" s="19">
        <f t="shared" si="1"/>
        <v>2</v>
      </c>
      <c r="O18" s="3"/>
      <c r="P18" s="3"/>
      <c r="Q18" s="3"/>
      <c r="R18" s="3"/>
      <c r="S18" s="3"/>
      <c r="T18" s="3"/>
      <c r="U18" s="3"/>
    </row>
    <row r="19" spans="1:21" ht="14.25">
      <c r="A19" s="17" t="s">
        <v>17</v>
      </c>
      <c r="B19" s="18">
        <v>45615</v>
      </c>
      <c r="C19" s="17" t="s">
        <v>43</v>
      </c>
      <c r="D19" s="17">
        <v>0</v>
      </c>
      <c r="E19" s="17">
        <v>0</v>
      </c>
      <c r="F19" s="17">
        <v>0</v>
      </c>
      <c r="G19" s="17"/>
      <c r="H19" s="17"/>
      <c r="I19" s="17">
        <v>0</v>
      </c>
      <c r="J19" s="17">
        <v>0</v>
      </c>
      <c r="K19" s="17">
        <v>0</v>
      </c>
      <c r="L19" s="17">
        <f t="shared" si="0"/>
        <v>0</v>
      </c>
      <c r="M19" s="17">
        <f t="shared" si="1"/>
        <v>2</v>
      </c>
      <c r="O19" s="4" t="s">
        <v>7</v>
      </c>
      <c r="P19" s="3"/>
      <c r="Q19" s="3"/>
      <c r="R19" s="3"/>
      <c r="S19" s="3"/>
      <c r="T19" s="3"/>
      <c r="U19" s="3"/>
    </row>
    <row r="20" spans="1:21" ht="14.25">
      <c r="A20" s="11" t="s">
        <v>17</v>
      </c>
      <c r="B20" s="13">
        <v>45619</v>
      </c>
      <c r="C20" s="11" t="s">
        <v>11</v>
      </c>
      <c r="D20" s="11"/>
      <c r="E20" s="11"/>
      <c r="F20" s="11"/>
      <c r="G20" s="11"/>
      <c r="H20" s="11"/>
      <c r="I20" s="11"/>
      <c r="J20" s="11">
        <v>0</v>
      </c>
      <c r="K20" s="11"/>
      <c r="L20" s="11">
        <f t="shared" si="0"/>
      </c>
      <c r="M20" s="11" t="str">
        <f t="shared" si="1"/>
        <v>неявил(а) се</v>
      </c>
      <c r="O20" s="4">
        <f>COUNTIF(M:M,"4")</f>
        <v>1</v>
      </c>
      <c r="P20" s="3"/>
      <c r="Q20" s="3"/>
      <c r="R20" s="3"/>
      <c r="S20" s="3"/>
      <c r="T20" s="3"/>
      <c r="U20" s="3"/>
    </row>
    <row r="21" spans="1:21" ht="14.25">
      <c r="A21" s="17" t="s">
        <v>17</v>
      </c>
      <c r="B21" s="18">
        <v>45625</v>
      </c>
      <c r="C21" s="17" t="s">
        <v>43</v>
      </c>
      <c r="D21" s="17">
        <v>5</v>
      </c>
      <c r="E21" s="17">
        <v>10</v>
      </c>
      <c r="F21" s="17">
        <v>15</v>
      </c>
      <c r="G21" s="17">
        <v>5</v>
      </c>
      <c r="H21" s="17">
        <v>5</v>
      </c>
      <c r="I21" s="17">
        <v>0</v>
      </c>
      <c r="J21" s="17">
        <v>0</v>
      </c>
      <c r="K21" s="17">
        <v>20</v>
      </c>
      <c r="L21" s="17">
        <f t="shared" si="0"/>
        <v>60</v>
      </c>
      <c r="M21" s="17">
        <f t="shared" si="1"/>
        <v>4</v>
      </c>
      <c r="O21" s="3"/>
      <c r="P21" s="3"/>
      <c r="Q21" s="3"/>
      <c r="R21" s="3"/>
      <c r="S21" s="3"/>
      <c r="T21" s="3"/>
      <c r="U21" s="3"/>
    </row>
    <row r="22" spans="1:21" ht="14.25">
      <c r="A22" s="19" t="s">
        <v>17</v>
      </c>
      <c r="B22" s="20">
        <v>45641</v>
      </c>
      <c r="C22" s="19" t="s">
        <v>43</v>
      </c>
      <c r="D22" s="19">
        <v>1</v>
      </c>
      <c r="E22" s="19">
        <v>0</v>
      </c>
      <c r="F22" s="19"/>
      <c r="G22" s="19"/>
      <c r="H22" s="19"/>
      <c r="I22" s="19">
        <v>0</v>
      </c>
      <c r="J22" s="19">
        <v>0</v>
      </c>
      <c r="K22" s="19"/>
      <c r="L22" s="19">
        <f t="shared" si="0"/>
        <v>1</v>
      </c>
      <c r="M22" s="19">
        <f t="shared" si="1"/>
        <v>2</v>
      </c>
      <c r="O22" s="4" t="s">
        <v>8</v>
      </c>
      <c r="P22" s="3"/>
      <c r="Q22" s="3"/>
      <c r="R22" s="3"/>
      <c r="S22" s="3"/>
      <c r="T22" s="3"/>
      <c r="U22" s="3"/>
    </row>
    <row r="23" spans="1:21" ht="14.25">
      <c r="A23" s="19" t="s">
        <v>17</v>
      </c>
      <c r="B23" s="20">
        <v>45651</v>
      </c>
      <c r="C23" s="19" t="s">
        <v>43</v>
      </c>
      <c r="D23" s="19">
        <v>0</v>
      </c>
      <c r="E23" s="19"/>
      <c r="F23" s="19"/>
      <c r="G23" s="19">
        <v>0</v>
      </c>
      <c r="H23" s="19">
        <v>0</v>
      </c>
      <c r="I23" s="19">
        <v>0</v>
      </c>
      <c r="J23" s="19">
        <v>0</v>
      </c>
      <c r="K23" s="19"/>
      <c r="L23" s="19">
        <f t="shared" si="0"/>
        <v>0</v>
      </c>
      <c r="M23" s="19">
        <f t="shared" si="1"/>
        <v>2</v>
      </c>
      <c r="O23" s="4">
        <f>COUNTIF(M:M,"5")</f>
        <v>0</v>
      </c>
      <c r="P23" s="3"/>
      <c r="Q23" s="3"/>
      <c r="R23" s="3"/>
      <c r="S23" s="3"/>
      <c r="T23" s="3"/>
      <c r="U23" s="3"/>
    </row>
    <row r="24" spans="1:21" ht="14.25">
      <c r="A24" s="19" t="s">
        <v>17</v>
      </c>
      <c r="B24" s="20">
        <v>45660</v>
      </c>
      <c r="C24" s="19" t="s">
        <v>43</v>
      </c>
      <c r="D24" s="19">
        <v>1</v>
      </c>
      <c r="E24" s="19">
        <v>0</v>
      </c>
      <c r="F24" s="19"/>
      <c r="G24" s="19"/>
      <c r="H24" s="19"/>
      <c r="I24" s="19">
        <v>0</v>
      </c>
      <c r="J24" s="19">
        <v>0</v>
      </c>
      <c r="K24" s="19"/>
      <c r="L24" s="19">
        <f t="shared" si="0"/>
        <v>1</v>
      </c>
      <c r="M24" s="19">
        <f t="shared" si="1"/>
        <v>2</v>
      </c>
      <c r="O24" s="3"/>
      <c r="P24" s="3"/>
      <c r="Q24" s="3"/>
      <c r="R24" s="3"/>
      <c r="S24" s="3"/>
      <c r="T24" s="3"/>
      <c r="U24" s="3"/>
    </row>
    <row r="25" spans="1:15" ht="14.25">
      <c r="A25" s="11" t="s">
        <v>17</v>
      </c>
      <c r="B25" s="13">
        <v>45669</v>
      </c>
      <c r="C25" s="11" t="s">
        <v>11</v>
      </c>
      <c r="D25" s="11"/>
      <c r="E25" s="11"/>
      <c r="F25" s="11"/>
      <c r="G25" s="11"/>
      <c r="H25" s="11"/>
      <c r="I25" s="11"/>
      <c r="J25" s="11">
        <v>0</v>
      </c>
      <c r="K25" s="11"/>
      <c r="L25" s="11">
        <f t="shared" si="0"/>
      </c>
      <c r="M25" s="11" t="str">
        <f t="shared" si="1"/>
        <v>неявил(а) се</v>
      </c>
      <c r="O25" s="4" t="s">
        <v>9</v>
      </c>
    </row>
    <row r="26" spans="1:15" ht="14.25">
      <c r="A26" s="11" t="s">
        <v>17</v>
      </c>
      <c r="B26" s="13">
        <v>45749</v>
      </c>
      <c r="C26" s="11" t="s">
        <v>11</v>
      </c>
      <c r="D26" s="11"/>
      <c r="E26" s="11"/>
      <c r="F26" s="11"/>
      <c r="G26" s="11"/>
      <c r="H26" s="11"/>
      <c r="I26" s="11"/>
      <c r="J26" s="11">
        <v>0</v>
      </c>
      <c r="K26" s="11"/>
      <c r="L26" s="11">
        <f t="shared" si="0"/>
      </c>
      <c r="M26" s="11" t="str">
        <f t="shared" si="1"/>
        <v>неявил(а) се</v>
      </c>
      <c r="O26" s="4">
        <f>COUNTIF(M:M,"6")</f>
        <v>0</v>
      </c>
    </row>
    <row r="27" spans="1:13" ht="14.25">
      <c r="A27" s="17" t="s">
        <v>17</v>
      </c>
      <c r="B27" s="18">
        <v>45764</v>
      </c>
      <c r="C27" s="17" t="s">
        <v>43</v>
      </c>
      <c r="D27" s="17">
        <v>3</v>
      </c>
      <c r="E27" s="17"/>
      <c r="F27" s="17"/>
      <c r="G27" s="17"/>
      <c r="H27" s="17"/>
      <c r="I27" s="17">
        <v>0</v>
      </c>
      <c r="J27" s="17">
        <v>0</v>
      </c>
      <c r="K27" s="17">
        <v>0</v>
      </c>
      <c r="L27" s="17">
        <f t="shared" si="0"/>
        <v>3</v>
      </c>
      <c r="M27" s="17">
        <f t="shared" si="1"/>
        <v>2</v>
      </c>
    </row>
    <row r="28" spans="1:13" ht="14.25">
      <c r="A28" s="11" t="s">
        <v>17</v>
      </c>
      <c r="B28" s="13">
        <v>45771</v>
      </c>
      <c r="C28" s="11" t="s">
        <v>11</v>
      </c>
      <c r="D28" s="11"/>
      <c r="E28" s="11"/>
      <c r="F28" s="11"/>
      <c r="G28" s="11"/>
      <c r="H28" s="11"/>
      <c r="I28" s="11"/>
      <c r="J28" s="11">
        <v>0</v>
      </c>
      <c r="K28" s="11"/>
      <c r="L28" s="11">
        <f t="shared" si="0"/>
      </c>
      <c r="M28" s="11" t="str">
        <f t="shared" si="1"/>
        <v>неявил(а) се</v>
      </c>
    </row>
    <row r="29" spans="1:13" ht="14.25">
      <c r="A29" s="11" t="s">
        <v>17</v>
      </c>
      <c r="B29" s="13">
        <v>45774</v>
      </c>
      <c r="C29" s="11" t="s">
        <v>11</v>
      </c>
      <c r="D29" s="11"/>
      <c r="E29" s="11"/>
      <c r="F29" s="11"/>
      <c r="G29" s="11"/>
      <c r="H29" s="11"/>
      <c r="I29" s="11"/>
      <c r="J29" s="11">
        <v>0</v>
      </c>
      <c r="K29" s="11"/>
      <c r="L29" s="11">
        <f t="shared" si="0"/>
      </c>
      <c r="M29" s="11" t="str">
        <f t="shared" si="1"/>
        <v>неявил(а) се</v>
      </c>
    </row>
    <row r="30" spans="1:13" ht="14.25">
      <c r="A30" s="19" t="s">
        <v>17</v>
      </c>
      <c r="B30" s="20">
        <v>45784</v>
      </c>
      <c r="C30" s="19" t="s">
        <v>43</v>
      </c>
      <c r="D30" s="19">
        <v>0</v>
      </c>
      <c r="E30" s="19">
        <v>0</v>
      </c>
      <c r="F30" s="19">
        <v>0</v>
      </c>
      <c r="G30" s="19"/>
      <c r="H30" s="19"/>
      <c r="I30" s="19"/>
      <c r="J30" s="19">
        <v>0</v>
      </c>
      <c r="K30" s="19"/>
      <c r="L30" s="19">
        <f t="shared" si="0"/>
        <v>0</v>
      </c>
      <c r="M30" s="19">
        <f t="shared" si="1"/>
        <v>2</v>
      </c>
    </row>
    <row r="31" spans="1:13" ht="14.25">
      <c r="A31" s="11" t="s">
        <v>17</v>
      </c>
      <c r="B31" s="13">
        <v>45789</v>
      </c>
      <c r="C31" s="11" t="s">
        <v>11</v>
      </c>
      <c r="D31" s="11"/>
      <c r="E31" s="11"/>
      <c r="F31" s="11"/>
      <c r="G31" s="11"/>
      <c r="H31" s="11"/>
      <c r="I31" s="11"/>
      <c r="J31" s="11">
        <v>0</v>
      </c>
      <c r="K31" s="11"/>
      <c r="L31" s="11">
        <f t="shared" si="0"/>
      </c>
      <c r="M31" s="11" t="str">
        <f t="shared" si="1"/>
        <v>неявил(а) се</v>
      </c>
    </row>
    <row r="32" spans="1:13" ht="14.25">
      <c r="A32" s="19" t="s">
        <v>17</v>
      </c>
      <c r="B32" s="20">
        <v>45798</v>
      </c>
      <c r="C32" s="19" t="s">
        <v>43</v>
      </c>
      <c r="D32" s="19"/>
      <c r="E32" s="19"/>
      <c r="F32" s="19">
        <v>0</v>
      </c>
      <c r="G32" s="19"/>
      <c r="H32" s="19"/>
      <c r="I32" s="19"/>
      <c r="J32" s="19">
        <v>0</v>
      </c>
      <c r="K32" s="19"/>
      <c r="L32" s="19">
        <f t="shared" si="0"/>
        <v>0</v>
      </c>
      <c r="M32" s="19">
        <f t="shared" si="1"/>
        <v>2</v>
      </c>
    </row>
    <row r="33" spans="1:13" ht="14.25">
      <c r="A33" s="19" t="s">
        <v>17</v>
      </c>
      <c r="B33" s="20">
        <v>45800</v>
      </c>
      <c r="C33" s="19" t="s">
        <v>43</v>
      </c>
      <c r="D33" s="19">
        <v>0</v>
      </c>
      <c r="E33" s="19"/>
      <c r="F33" s="19"/>
      <c r="G33" s="19"/>
      <c r="H33" s="19"/>
      <c r="I33" s="19"/>
      <c r="J33" s="19">
        <v>0</v>
      </c>
      <c r="K33" s="19">
        <v>0</v>
      </c>
      <c r="L33" s="19">
        <f t="shared" si="0"/>
        <v>0</v>
      </c>
      <c r="M33" s="19">
        <f t="shared" si="1"/>
        <v>2</v>
      </c>
    </row>
    <row r="34" spans="1:13" ht="14.25">
      <c r="A34" s="19" t="s">
        <v>17</v>
      </c>
      <c r="B34" s="20">
        <v>45801</v>
      </c>
      <c r="C34" s="19" t="s">
        <v>43</v>
      </c>
      <c r="D34" s="19">
        <v>5</v>
      </c>
      <c r="E34" s="19">
        <v>10</v>
      </c>
      <c r="F34" s="19">
        <v>5</v>
      </c>
      <c r="G34" s="19"/>
      <c r="H34" s="19"/>
      <c r="I34" s="19">
        <v>0</v>
      </c>
      <c r="J34" s="19">
        <v>0</v>
      </c>
      <c r="K34" s="19"/>
      <c r="L34" s="19">
        <f t="shared" si="0"/>
        <v>20</v>
      </c>
      <c r="M34" s="19">
        <f t="shared" si="1"/>
        <v>2</v>
      </c>
    </row>
    <row r="35" spans="1:13" ht="14.25">
      <c r="A35" s="19" t="s">
        <v>17</v>
      </c>
      <c r="B35" s="20">
        <v>45804</v>
      </c>
      <c r="C35" s="19" t="s">
        <v>43</v>
      </c>
      <c r="D35" s="19">
        <v>5</v>
      </c>
      <c r="E35" s="19">
        <v>10</v>
      </c>
      <c r="F35" s="19">
        <v>0</v>
      </c>
      <c r="G35" s="19"/>
      <c r="H35" s="19"/>
      <c r="I35" s="19">
        <v>0</v>
      </c>
      <c r="J35" s="19">
        <v>0</v>
      </c>
      <c r="K35" s="19">
        <v>20</v>
      </c>
      <c r="L35" s="19">
        <f t="shared" si="0"/>
        <v>35</v>
      </c>
      <c r="M35" s="19">
        <f t="shared" si="1"/>
        <v>3</v>
      </c>
    </row>
    <row r="36" spans="1:13" ht="14.25">
      <c r="A36" s="11" t="s">
        <v>17</v>
      </c>
      <c r="B36" s="13">
        <v>45806</v>
      </c>
      <c r="C36" s="11" t="s">
        <v>11</v>
      </c>
      <c r="D36" s="11"/>
      <c r="E36" s="11"/>
      <c r="F36" s="11"/>
      <c r="G36" s="11"/>
      <c r="H36" s="11"/>
      <c r="I36" s="11"/>
      <c r="J36" s="11">
        <v>0</v>
      </c>
      <c r="K36" s="11"/>
      <c r="L36" s="11">
        <f t="shared" si="0"/>
      </c>
      <c r="M36" s="11" t="str">
        <f t="shared" si="1"/>
        <v>неявил(а) се</v>
      </c>
    </row>
    <row r="37" spans="1:13" ht="15" thickBot="1">
      <c r="A37" s="21" t="s">
        <v>17</v>
      </c>
      <c r="B37" s="22" t="s">
        <v>16</v>
      </c>
      <c r="C37" s="21" t="s">
        <v>43</v>
      </c>
      <c r="D37" s="21">
        <v>2</v>
      </c>
      <c r="E37" s="21">
        <v>10</v>
      </c>
      <c r="F37" s="21">
        <v>0</v>
      </c>
      <c r="G37" s="21"/>
      <c r="H37" s="21"/>
      <c r="I37" s="21">
        <v>0</v>
      </c>
      <c r="J37" s="21">
        <v>0</v>
      </c>
      <c r="K37" s="21">
        <v>0</v>
      </c>
      <c r="L37" s="21">
        <f t="shared" si="0"/>
        <v>12</v>
      </c>
      <c r="M37" s="21">
        <f t="shared" si="1"/>
        <v>2</v>
      </c>
    </row>
    <row r="38" spans="1:13" ht="15" thickTop="1">
      <c r="A38" s="11" t="s">
        <v>18</v>
      </c>
      <c r="B38" s="13" t="s">
        <v>19</v>
      </c>
      <c r="C38" s="11" t="s">
        <v>11</v>
      </c>
      <c r="D38" s="11"/>
      <c r="E38" s="11"/>
      <c r="F38" s="11"/>
      <c r="G38" s="11"/>
      <c r="H38" s="11"/>
      <c r="I38" s="11"/>
      <c r="J38" s="11">
        <v>0</v>
      </c>
      <c r="K38" s="11"/>
      <c r="L38" s="11">
        <f t="shared" si="0"/>
      </c>
      <c r="M38" s="11" t="str">
        <f t="shared" si="1"/>
        <v>неявил(а) се</v>
      </c>
    </row>
    <row r="39" spans="1:13" ht="14.25">
      <c r="A39" s="19" t="s">
        <v>18</v>
      </c>
      <c r="B39" s="20" t="s">
        <v>20</v>
      </c>
      <c r="C39" s="19" t="s">
        <v>43</v>
      </c>
      <c r="D39" s="19">
        <v>5</v>
      </c>
      <c r="E39" s="19"/>
      <c r="F39" s="19"/>
      <c r="G39" s="19"/>
      <c r="H39" s="19"/>
      <c r="I39" s="19"/>
      <c r="J39" s="19">
        <v>0</v>
      </c>
      <c r="K39" s="19">
        <v>0</v>
      </c>
      <c r="L39" s="19">
        <f t="shared" si="0"/>
        <v>5</v>
      </c>
      <c r="M39" s="19">
        <f t="shared" si="1"/>
        <v>2</v>
      </c>
    </row>
    <row r="40" spans="1:13" ht="14.25">
      <c r="A40" s="19" t="s">
        <v>18</v>
      </c>
      <c r="B40" s="20" t="s">
        <v>21</v>
      </c>
      <c r="C40" s="19" t="s">
        <v>43</v>
      </c>
      <c r="D40" s="19">
        <v>5</v>
      </c>
      <c r="E40" s="19"/>
      <c r="F40" s="19"/>
      <c r="G40" s="19"/>
      <c r="H40" s="19"/>
      <c r="I40" s="19">
        <v>0</v>
      </c>
      <c r="J40" s="19">
        <v>0</v>
      </c>
      <c r="K40" s="19"/>
      <c r="L40" s="19">
        <f t="shared" si="0"/>
        <v>5</v>
      </c>
      <c r="M40" s="19">
        <f t="shared" si="1"/>
        <v>2</v>
      </c>
    </row>
    <row r="41" spans="1:13" ht="14.25">
      <c r="A41" s="19" t="s">
        <v>18</v>
      </c>
      <c r="B41" s="20" t="s">
        <v>22</v>
      </c>
      <c r="C41" s="19" t="s">
        <v>43</v>
      </c>
      <c r="D41" s="19"/>
      <c r="E41" s="19"/>
      <c r="F41" s="19"/>
      <c r="G41" s="19"/>
      <c r="H41" s="19"/>
      <c r="I41" s="19"/>
      <c r="J41" s="19">
        <v>0</v>
      </c>
      <c r="K41" s="19"/>
      <c r="L41" s="19">
        <f t="shared" si="0"/>
        <v>0</v>
      </c>
      <c r="M41" s="19">
        <f t="shared" si="1"/>
        <v>2</v>
      </c>
    </row>
    <row r="42" spans="1:13" ht="14.25">
      <c r="A42" s="19" t="s">
        <v>18</v>
      </c>
      <c r="B42" s="20" t="s">
        <v>23</v>
      </c>
      <c r="C42" s="19" t="s">
        <v>43</v>
      </c>
      <c r="D42" s="19"/>
      <c r="E42" s="19"/>
      <c r="F42" s="19"/>
      <c r="G42" s="19">
        <v>0</v>
      </c>
      <c r="H42" s="19">
        <v>0</v>
      </c>
      <c r="I42" s="19">
        <v>0</v>
      </c>
      <c r="J42" s="19">
        <v>0</v>
      </c>
      <c r="K42" s="19">
        <v>20</v>
      </c>
      <c r="L42" s="19">
        <f t="shared" si="0"/>
        <v>20</v>
      </c>
      <c r="M42" s="19">
        <f t="shared" si="1"/>
        <v>2</v>
      </c>
    </row>
    <row r="43" spans="1:13" ht="14.25">
      <c r="A43" s="19" t="s">
        <v>18</v>
      </c>
      <c r="B43" s="20" t="s">
        <v>24</v>
      </c>
      <c r="C43" s="19" t="s">
        <v>43</v>
      </c>
      <c r="D43" s="19">
        <v>5</v>
      </c>
      <c r="E43" s="19"/>
      <c r="F43" s="19"/>
      <c r="G43" s="19"/>
      <c r="H43" s="19"/>
      <c r="I43" s="19">
        <v>0</v>
      </c>
      <c r="J43" s="19">
        <v>0</v>
      </c>
      <c r="K43" s="19"/>
      <c r="L43" s="19">
        <f t="shared" si="0"/>
        <v>5</v>
      </c>
      <c r="M43" s="19">
        <f t="shared" si="1"/>
        <v>2</v>
      </c>
    </row>
    <row r="44" spans="1:13" ht="14.25">
      <c r="A44" s="11" t="s">
        <v>18</v>
      </c>
      <c r="B44" s="13" t="s">
        <v>25</v>
      </c>
      <c r="C44" s="11" t="s">
        <v>11</v>
      </c>
      <c r="D44" s="11"/>
      <c r="E44" s="11"/>
      <c r="F44" s="11"/>
      <c r="G44" s="11"/>
      <c r="H44" s="11"/>
      <c r="I44" s="11"/>
      <c r="J44" s="11">
        <v>0</v>
      </c>
      <c r="K44" s="11"/>
      <c r="L44" s="11">
        <f t="shared" si="0"/>
      </c>
      <c r="M44" s="11" t="str">
        <f t="shared" si="1"/>
        <v>неявил(а) се</v>
      </c>
    </row>
    <row r="45" spans="1:13" ht="14.25">
      <c r="A45" s="19" t="s">
        <v>18</v>
      </c>
      <c r="B45" s="20" t="s">
        <v>26</v>
      </c>
      <c r="C45" s="19" t="s">
        <v>43</v>
      </c>
      <c r="D45" s="19">
        <v>0</v>
      </c>
      <c r="E45" s="19"/>
      <c r="F45" s="19"/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f t="shared" si="0"/>
        <v>0</v>
      </c>
      <c r="M45" s="19">
        <f t="shared" si="1"/>
        <v>2</v>
      </c>
    </row>
    <row r="46" spans="1:13" ht="14.25">
      <c r="A46" s="11" t="s">
        <v>18</v>
      </c>
      <c r="B46" s="13" t="s">
        <v>27</v>
      </c>
      <c r="C46" s="11" t="s">
        <v>11</v>
      </c>
      <c r="D46" s="11"/>
      <c r="E46" s="11"/>
      <c r="F46" s="11"/>
      <c r="G46" s="11"/>
      <c r="H46" s="11"/>
      <c r="I46" s="11"/>
      <c r="J46" s="11">
        <v>0</v>
      </c>
      <c r="K46" s="11"/>
      <c r="L46" s="11">
        <f t="shared" si="0"/>
      </c>
      <c r="M46" s="11" t="str">
        <f t="shared" si="1"/>
        <v>неявил(а) се</v>
      </c>
    </row>
    <row r="47" spans="1:13" ht="14.25">
      <c r="A47" s="19" t="s">
        <v>18</v>
      </c>
      <c r="B47" s="20" t="s">
        <v>28</v>
      </c>
      <c r="C47" s="19" t="s">
        <v>43</v>
      </c>
      <c r="D47" s="19"/>
      <c r="E47" s="19"/>
      <c r="F47" s="19"/>
      <c r="G47" s="19">
        <v>5</v>
      </c>
      <c r="H47" s="19">
        <v>15</v>
      </c>
      <c r="I47" s="19">
        <v>0</v>
      </c>
      <c r="J47" s="19">
        <v>0</v>
      </c>
      <c r="K47" s="19"/>
      <c r="L47" s="19">
        <f t="shared" si="0"/>
        <v>20</v>
      </c>
      <c r="M47" s="19">
        <f t="shared" si="1"/>
        <v>2</v>
      </c>
    </row>
    <row r="48" spans="1:13" ht="14.25">
      <c r="A48" s="19" t="s">
        <v>18</v>
      </c>
      <c r="B48" s="20" t="s">
        <v>29</v>
      </c>
      <c r="C48" s="19" t="s">
        <v>43</v>
      </c>
      <c r="D48" s="19"/>
      <c r="E48" s="19"/>
      <c r="F48" s="19">
        <v>13</v>
      </c>
      <c r="G48" s="19"/>
      <c r="H48" s="19"/>
      <c r="I48" s="19">
        <v>0</v>
      </c>
      <c r="J48" s="19">
        <v>0</v>
      </c>
      <c r="K48" s="19"/>
      <c r="L48" s="19">
        <f t="shared" si="0"/>
        <v>13</v>
      </c>
      <c r="M48" s="19">
        <f t="shared" si="1"/>
        <v>2</v>
      </c>
    </row>
    <row r="49" spans="1:13" ht="14.25">
      <c r="A49" s="19" t="s">
        <v>18</v>
      </c>
      <c r="B49" s="20" t="s">
        <v>30</v>
      </c>
      <c r="C49" s="19" t="s">
        <v>43</v>
      </c>
      <c r="D49" s="19">
        <v>5</v>
      </c>
      <c r="E49" s="19">
        <v>5</v>
      </c>
      <c r="F49" s="19"/>
      <c r="G49" s="19"/>
      <c r="H49" s="19"/>
      <c r="I49" s="19"/>
      <c r="J49" s="19">
        <v>0</v>
      </c>
      <c r="K49" s="19"/>
      <c r="L49" s="19">
        <f t="shared" si="0"/>
        <v>10</v>
      </c>
      <c r="M49" s="19">
        <f t="shared" si="1"/>
        <v>2</v>
      </c>
    </row>
    <row r="50" spans="1:13" ht="14.25">
      <c r="A50" s="19" t="s">
        <v>18</v>
      </c>
      <c r="B50" s="20" t="s">
        <v>31</v>
      </c>
      <c r="C50" s="19" t="s">
        <v>43</v>
      </c>
      <c r="D50" s="19">
        <v>4</v>
      </c>
      <c r="E50" s="19">
        <v>0</v>
      </c>
      <c r="F50" s="19">
        <v>5</v>
      </c>
      <c r="G50" s="19"/>
      <c r="H50" s="19"/>
      <c r="I50" s="19">
        <v>30</v>
      </c>
      <c r="J50" s="19">
        <v>0</v>
      </c>
      <c r="K50" s="19"/>
      <c r="L50" s="19">
        <f t="shared" si="0"/>
        <v>39</v>
      </c>
      <c r="M50" s="19">
        <f t="shared" si="1"/>
        <v>3</v>
      </c>
    </row>
    <row r="51" spans="1:13" ht="14.25">
      <c r="A51" s="11" t="s">
        <v>18</v>
      </c>
      <c r="B51" s="13">
        <v>81556</v>
      </c>
      <c r="C51" s="11" t="s">
        <v>11</v>
      </c>
      <c r="D51" s="11"/>
      <c r="E51" s="11"/>
      <c r="F51" s="11"/>
      <c r="G51" s="11"/>
      <c r="H51" s="11"/>
      <c r="I51" s="11"/>
      <c r="J51" s="11">
        <v>0</v>
      </c>
      <c r="K51" s="11"/>
      <c r="L51" s="11">
        <f t="shared" si="0"/>
      </c>
      <c r="M51" s="11" t="str">
        <f t="shared" si="1"/>
        <v>неявил(а) се</v>
      </c>
    </row>
    <row r="52" spans="1:13" ht="14.25">
      <c r="A52" s="11" t="s">
        <v>18</v>
      </c>
      <c r="B52" s="13">
        <v>81633</v>
      </c>
      <c r="C52" s="11" t="s">
        <v>11</v>
      </c>
      <c r="D52" s="11"/>
      <c r="E52" s="11"/>
      <c r="F52" s="11"/>
      <c r="G52" s="11"/>
      <c r="H52" s="11"/>
      <c r="I52" s="11"/>
      <c r="J52" s="11">
        <v>0</v>
      </c>
      <c r="K52" s="11"/>
      <c r="L52" s="11">
        <f t="shared" si="0"/>
      </c>
      <c r="M52" s="11" t="str">
        <f t="shared" si="1"/>
        <v>неявил(а) се</v>
      </c>
    </row>
    <row r="53" spans="1:13" ht="14.25">
      <c r="A53" s="19" t="s">
        <v>18</v>
      </c>
      <c r="B53" s="20">
        <v>81638</v>
      </c>
      <c r="C53" s="19" t="s">
        <v>43</v>
      </c>
      <c r="D53" s="19"/>
      <c r="E53" s="19"/>
      <c r="F53" s="19"/>
      <c r="G53" s="19"/>
      <c r="H53" s="19"/>
      <c r="I53" s="19"/>
      <c r="J53" s="19">
        <v>0</v>
      </c>
      <c r="K53" s="19"/>
      <c r="L53" s="19">
        <f t="shared" si="0"/>
        <v>0</v>
      </c>
      <c r="M53" s="19">
        <f t="shared" si="1"/>
        <v>2</v>
      </c>
    </row>
    <row r="54" spans="1:13" ht="14.25">
      <c r="A54" s="17" t="s">
        <v>18</v>
      </c>
      <c r="B54" s="18">
        <v>81763</v>
      </c>
      <c r="C54" s="17" t="s">
        <v>43</v>
      </c>
      <c r="D54" s="17">
        <v>0</v>
      </c>
      <c r="E54" s="17">
        <v>0</v>
      </c>
      <c r="F54" s="17"/>
      <c r="G54" s="17"/>
      <c r="H54" s="17"/>
      <c r="I54" s="17">
        <v>0</v>
      </c>
      <c r="J54" s="17">
        <v>0</v>
      </c>
      <c r="K54" s="17">
        <v>0</v>
      </c>
      <c r="L54" s="17">
        <f t="shared" si="0"/>
        <v>0</v>
      </c>
      <c r="M54" s="17">
        <f t="shared" si="1"/>
        <v>2</v>
      </c>
    </row>
    <row r="55" spans="1:13" ht="14.25">
      <c r="A55" s="11" t="s">
        <v>18</v>
      </c>
      <c r="B55" s="13">
        <v>81775</v>
      </c>
      <c r="C55" s="11" t="s">
        <v>11</v>
      </c>
      <c r="D55" s="11"/>
      <c r="E55" s="11"/>
      <c r="F55" s="11"/>
      <c r="G55" s="11"/>
      <c r="H55" s="11"/>
      <c r="I55" s="11"/>
      <c r="J55" s="11">
        <v>0</v>
      </c>
      <c r="K55" s="11"/>
      <c r="L55" s="11">
        <f t="shared" si="0"/>
      </c>
      <c r="M55" s="11" t="str">
        <f t="shared" si="1"/>
        <v>неявил(а) се</v>
      </c>
    </row>
    <row r="56" spans="1:13" ht="14.25">
      <c r="A56" s="11" t="s">
        <v>18</v>
      </c>
      <c r="B56" s="13">
        <v>81798</v>
      </c>
      <c r="C56" s="11" t="s">
        <v>11</v>
      </c>
      <c r="D56" s="11"/>
      <c r="E56" s="11"/>
      <c r="F56" s="11"/>
      <c r="G56" s="11"/>
      <c r="H56" s="11"/>
      <c r="I56" s="11"/>
      <c r="J56" s="11">
        <v>0</v>
      </c>
      <c r="K56" s="11"/>
      <c r="L56" s="11">
        <f t="shared" si="0"/>
      </c>
      <c r="M56" s="11" t="str">
        <f t="shared" si="1"/>
        <v>неявил(а) се</v>
      </c>
    </row>
    <row r="57" spans="1:13" ht="14.25">
      <c r="A57" s="17" t="s">
        <v>18</v>
      </c>
      <c r="B57" s="18">
        <v>81871</v>
      </c>
      <c r="C57" s="17" t="s">
        <v>43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f t="shared" si="0"/>
        <v>0</v>
      </c>
      <c r="M57" s="17">
        <f t="shared" si="1"/>
        <v>2</v>
      </c>
    </row>
    <row r="58" spans="1:13" ht="14.25">
      <c r="A58" s="19" t="s">
        <v>18</v>
      </c>
      <c r="B58" s="20">
        <v>81872</v>
      </c>
      <c r="C58" s="19" t="s">
        <v>43</v>
      </c>
      <c r="D58" s="19">
        <v>1</v>
      </c>
      <c r="E58" s="19"/>
      <c r="F58" s="19">
        <v>12</v>
      </c>
      <c r="G58" s="19"/>
      <c r="H58" s="19"/>
      <c r="I58" s="19">
        <v>0</v>
      </c>
      <c r="J58" s="19">
        <v>0</v>
      </c>
      <c r="K58" s="19">
        <v>0</v>
      </c>
      <c r="L58" s="19">
        <f t="shared" si="0"/>
        <v>13</v>
      </c>
      <c r="M58" s="19">
        <f t="shared" si="1"/>
        <v>2</v>
      </c>
    </row>
    <row r="59" spans="1:13" ht="14.25">
      <c r="A59" s="11" t="s">
        <v>18</v>
      </c>
      <c r="B59" s="13">
        <v>81885</v>
      </c>
      <c r="C59" s="11" t="s">
        <v>11</v>
      </c>
      <c r="D59" s="11"/>
      <c r="E59" s="11"/>
      <c r="F59" s="11"/>
      <c r="G59" s="11"/>
      <c r="H59" s="11"/>
      <c r="I59" s="11"/>
      <c r="J59" s="11">
        <v>0</v>
      </c>
      <c r="K59" s="11"/>
      <c r="L59" s="11">
        <f t="shared" si="0"/>
      </c>
      <c r="M59" s="11" t="str">
        <f t="shared" si="1"/>
        <v>неявил(а) се</v>
      </c>
    </row>
    <row r="60" spans="1:13" ht="14.25">
      <c r="A60" s="11" t="s">
        <v>18</v>
      </c>
      <c r="B60" s="13">
        <v>81905</v>
      </c>
      <c r="C60" s="11" t="s">
        <v>11</v>
      </c>
      <c r="D60" s="11"/>
      <c r="E60" s="11"/>
      <c r="F60" s="11"/>
      <c r="G60" s="11"/>
      <c r="H60" s="11"/>
      <c r="I60" s="11"/>
      <c r="J60" s="11">
        <v>0</v>
      </c>
      <c r="K60" s="11"/>
      <c r="L60" s="11">
        <f t="shared" si="0"/>
      </c>
      <c r="M60" s="11" t="str">
        <f t="shared" si="1"/>
        <v>неявил(а) се</v>
      </c>
    </row>
    <row r="61" spans="1:13" ht="14.25">
      <c r="A61" s="19" t="s">
        <v>18</v>
      </c>
      <c r="B61" s="20">
        <v>81908</v>
      </c>
      <c r="C61" s="19" t="s">
        <v>43</v>
      </c>
      <c r="D61" s="19">
        <v>5</v>
      </c>
      <c r="E61" s="19">
        <v>10</v>
      </c>
      <c r="F61" s="19">
        <v>15</v>
      </c>
      <c r="G61" s="19"/>
      <c r="H61" s="19"/>
      <c r="I61" s="19">
        <v>0</v>
      </c>
      <c r="J61" s="19">
        <v>0</v>
      </c>
      <c r="K61" s="19"/>
      <c r="L61" s="19">
        <f t="shared" si="0"/>
        <v>30</v>
      </c>
      <c r="M61" s="19">
        <f t="shared" si="1"/>
        <v>2</v>
      </c>
    </row>
    <row r="62" spans="1:13" ht="14.25">
      <c r="A62" s="17" t="s">
        <v>18</v>
      </c>
      <c r="B62" s="18">
        <v>81934</v>
      </c>
      <c r="C62" s="17" t="s">
        <v>43</v>
      </c>
      <c r="D62" s="17">
        <v>1</v>
      </c>
      <c r="E62" s="17">
        <v>10</v>
      </c>
      <c r="F62" s="17"/>
      <c r="G62" s="17"/>
      <c r="H62" s="17"/>
      <c r="I62" s="17"/>
      <c r="J62" s="17">
        <v>0</v>
      </c>
      <c r="K62" s="17"/>
      <c r="L62" s="17">
        <f t="shared" si="0"/>
        <v>11</v>
      </c>
      <c r="M62" s="17">
        <f aca="true" t="shared" si="2" ref="M62:M85">IF(NOT(ISNUMBER(L62)),"неявил(а) се",IF(L62&lt;$S$7,2,IF(L62&lt;$S$8,3,IF(L62&lt;$S$9,4,IF(L62&lt;$S$10,5,6)))))</f>
        <v>2</v>
      </c>
    </row>
    <row r="63" spans="1:13" ht="14.25">
      <c r="A63" s="19" t="s">
        <v>18</v>
      </c>
      <c r="B63" s="20">
        <v>82024</v>
      </c>
      <c r="C63" s="19" t="s">
        <v>43</v>
      </c>
      <c r="D63" s="19">
        <v>5</v>
      </c>
      <c r="E63" s="19">
        <v>10</v>
      </c>
      <c r="F63" s="19"/>
      <c r="G63" s="19"/>
      <c r="H63" s="19"/>
      <c r="I63" s="19">
        <v>0</v>
      </c>
      <c r="J63" s="19">
        <v>0</v>
      </c>
      <c r="K63" s="19"/>
      <c r="L63" s="19">
        <f t="shared" si="0"/>
        <v>15</v>
      </c>
      <c r="M63" s="19">
        <f t="shared" si="2"/>
        <v>2</v>
      </c>
    </row>
    <row r="64" spans="1:13" ht="14.25">
      <c r="A64" s="11" t="s">
        <v>18</v>
      </c>
      <c r="B64" s="13">
        <v>82047</v>
      </c>
      <c r="C64" s="11" t="s">
        <v>11</v>
      </c>
      <c r="D64" s="11"/>
      <c r="E64" s="11"/>
      <c r="F64" s="11"/>
      <c r="G64" s="11"/>
      <c r="H64" s="11"/>
      <c r="I64" s="11"/>
      <c r="J64" s="11">
        <v>0</v>
      </c>
      <c r="K64" s="11"/>
      <c r="L64" s="11">
        <f t="shared" si="0"/>
      </c>
      <c r="M64" s="11" t="str">
        <f t="shared" si="2"/>
        <v>неявил(а) се</v>
      </c>
    </row>
    <row r="65" spans="1:13" ht="14.25">
      <c r="A65" s="19" t="s">
        <v>18</v>
      </c>
      <c r="B65" s="20">
        <v>82053</v>
      </c>
      <c r="C65" s="19" t="s">
        <v>43</v>
      </c>
      <c r="D65" s="19">
        <v>5</v>
      </c>
      <c r="E65" s="19">
        <v>0</v>
      </c>
      <c r="F65" s="19">
        <v>15</v>
      </c>
      <c r="G65" s="19"/>
      <c r="H65" s="19"/>
      <c r="I65" s="19">
        <v>0</v>
      </c>
      <c r="J65" s="19">
        <v>0</v>
      </c>
      <c r="K65" s="19">
        <v>20</v>
      </c>
      <c r="L65" s="19">
        <f t="shared" si="0"/>
        <v>40</v>
      </c>
      <c r="M65" s="19">
        <f t="shared" si="2"/>
        <v>3</v>
      </c>
    </row>
    <row r="66" spans="1:13" ht="14.25">
      <c r="A66" s="11" t="s">
        <v>18</v>
      </c>
      <c r="B66" s="13">
        <v>82061</v>
      </c>
      <c r="C66" s="11" t="s">
        <v>11</v>
      </c>
      <c r="D66" s="11"/>
      <c r="E66" s="11"/>
      <c r="F66" s="11"/>
      <c r="G66" s="11"/>
      <c r="H66" s="11"/>
      <c r="I66" s="11"/>
      <c r="J66" s="11">
        <v>0</v>
      </c>
      <c r="K66" s="11"/>
      <c r="L66" s="11">
        <f t="shared" si="0"/>
      </c>
      <c r="M66" s="11" t="str">
        <f t="shared" si="2"/>
        <v>неявил(а) се</v>
      </c>
    </row>
    <row r="67" spans="1:13" ht="14.25">
      <c r="A67" s="11" t="s">
        <v>18</v>
      </c>
      <c r="B67" s="13">
        <v>82069</v>
      </c>
      <c r="C67" s="11" t="s">
        <v>11</v>
      </c>
      <c r="D67" s="11"/>
      <c r="E67" s="11"/>
      <c r="F67" s="11"/>
      <c r="G67" s="11"/>
      <c r="H67" s="11"/>
      <c r="I67" s="11"/>
      <c r="J67" s="11">
        <v>0</v>
      </c>
      <c r="K67" s="11"/>
      <c r="L67" s="11">
        <f aca="true" t="shared" si="3" ref="L67:L85">IF(C67="не","",D67+E67+F67+G67+H67+I67+J67+K67)</f>
      </c>
      <c r="M67" s="11" t="str">
        <f t="shared" si="2"/>
        <v>неявил(а) се</v>
      </c>
    </row>
    <row r="68" spans="1:13" ht="14.25">
      <c r="A68" s="19" t="s">
        <v>18</v>
      </c>
      <c r="B68" s="20">
        <v>82071</v>
      </c>
      <c r="C68" s="19" t="s">
        <v>43</v>
      </c>
      <c r="D68" s="19">
        <v>5</v>
      </c>
      <c r="E68" s="19"/>
      <c r="F68" s="19"/>
      <c r="G68" s="19">
        <v>0</v>
      </c>
      <c r="H68" s="19">
        <v>0</v>
      </c>
      <c r="I68" s="19"/>
      <c r="J68" s="19">
        <v>0</v>
      </c>
      <c r="K68" s="19"/>
      <c r="L68" s="19">
        <f t="shared" si="3"/>
        <v>5</v>
      </c>
      <c r="M68" s="19">
        <f t="shared" si="2"/>
        <v>2</v>
      </c>
    </row>
    <row r="69" spans="1:13" ht="14.25">
      <c r="A69" s="11" t="s">
        <v>18</v>
      </c>
      <c r="B69" s="13">
        <v>82076</v>
      </c>
      <c r="C69" s="11" t="s">
        <v>11</v>
      </c>
      <c r="D69" s="11"/>
      <c r="E69" s="11"/>
      <c r="F69" s="11"/>
      <c r="G69" s="11"/>
      <c r="H69" s="11"/>
      <c r="I69" s="11"/>
      <c r="J69" s="11">
        <v>0</v>
      </c>
      <c r="K69" s="11"/>
      <c r="L69" s="11">
        <f t="shared" si="3"/>
      </c>
      <c r="M69" s="11" t="str">
        <f t="shared" si="2"/>
        <v>неявил(а) се</v>
      </c>
    </row>
    <row r="70" spans="1:13" ht="14.25">
      <c r="A70" s="17" t="s">
        <v>18</v>
      </c>
      <c r="B70" s="18">
        <v>82083</v>
      </c>
      <c r="C70" s="17" t="s">
        <v>43</v>
      </c>
      <c r="D70" s="17">
        <v>5</v>
      </c>
      <c r="E70" s="17">
        <v>10</v>
      </c>
      <c r="F70" s="17"/>
      <c r="G70" s="17">
        <v>0</v>
      </c>
      <c r="H70" s="17">
        <v>0</v>
      </c>
      <c r="I70" s="17"/>
      <c r="J70" s="17">
        <v>0</v>
      </c>
      <c r="K70" s="17">
        <v>0</v>
      </c>
      <c r="L70" s="17">
        <f t="shared" si="3"/>
        <v>15</v>
      </c>
      <c r="M70" s="17">
        <f t="shared" si="2"/>
        <v>2</v>
      </c>
    </row>
    <row r="71" spans="1:13" ht="14.25">
      <c r="A71" s="19" t="s">
        <v>18</v>
      </c>
      <c r="B71" s="20">
        <v>82108</v>
      </c>
      <c r="C71" s="19" t="s">
        <v>43</v>
      </c>
      <c r="D71" s="19">
        <v>5</v>
      </c>
      <c r="E71" s="19">
        <v>10</v>
      </c>
      <c r="F71" s="19"/>
      <c r="G71" s="19"/>
      <c r="H71" s="19"/>
      <c r="I71" s="19">
        <v>25</v>
      </c>
      <c r="J71" s="19">
        <v>0</v>
      </c>
      <c r="K71" s="19"/>
      <c r="L71" s="19">
        <f t="shared" si="3"/>
        <v>40</v>
      </c>
      <c r="M71" s="19">
        <f t="shared" si="2"/>
        <v>3</v>
      </c>
    </row>
    <row r="72" spans="1:13" ht="14.25">
      <c r="A72" s="11" t="s">
        <v>18</v>
      </c>
      <c r="B72" s="13">
        <v>82178</v>
      </c>
      <c r="C72" s="11" t="s">
        <v>11</v>
      </c>
      <c r="D72" s="11"/>
      <c r="E72" s="11"/>
      <c r="F72" s="11"/>
      <c r="G72" s="11"/>
      <c r="H72" s="11"/>
      <c r="I72" s="11"/>
      <c r="J72" s="11">
        <v>0</v>
      </c>
      <c r="K72" s="11"/>
      <c r="L72" s="11">
        <f t="shared" si="3"/>
      </c>
      <c r="M72" s="11" t="str">
        <f t="shared" si="2"/>
        <v>неявил(а) се</v>
      </c>
    </row>
    <row r="73" spans="1:13" ht="14.25">
      <c r="A73" s="19" t="s">
        <v>18</v>
      </c>
      <c r="B73" s="20">
        <v>82228</v>
      </c>
      <c r="C73" s="19" t="s">
        <v>43</v>
      </c>
      <c r="D73" s="19">
        <v>0</v>
      </c>
      <c r="E73" s="19">
        <v>10</v>
      </c>
      <c r="F73" s="19"/>
      <c r="G73" s="19">
        <v>0</v>
      </c>
      <c r="H73" s="19">
        <v>0</v>
      </c>
      <c r="I73" s="19">
        <v>0</v>
      </c>
      <c r="J73" s="19">
        <v>0</v>
      </c>
      <c r="K73" s="19"/>
      <c r="L73" s="19">
        <f t="shared" si="3"/>
        <v>10</v>
      </c>
      <c r="M73" s="19">
        <f t="shared" si="2"/>
        <v>2</v>
      </c>
    </row>
    <row r="74" spans="1:13" ht="14.25">
      <c r="A74" s="19" t="s">
        <v>18</v>
      </c>
      <c r="B74" s="20">
        <v>82230</v>
      </c>
      <c r="C74" s="19" t="s">
        <v>43</v>
      </c>
      <c r="D74" s="19">
        <v>0</v>
      </c>
      <c r="E74" s="19"/>
      <c r="F74" s="19"/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f t="shared" si="3"/>
        <v>0</v>
      </c>
      <c r="M74" s="19">
        <f t="shared" si="2"/>
        <v>2</v>
      </c>
    </row>
    <row r="75" spans="1:13" ht="14.25">
      <c r="A75" s="19" t="s">
        <v>18</v>
      </c>
      <c r="B75" s="20">
        <v>82236</v>
      </c>
      <c r="C75" s="19" t="s">
        <v>43</v>
      </c>
      <c r="D75" s="19">
        <v>5</v>
      </c>
      <c r="E75" s="19"/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f t="shared" si="3"/>
        <v>5</v>
      </c>
      <c r="M75" s="19">
        <f t="shared" si="2"/>
        <v>2</v>
      </c>
    </row>
    <row r="76" spans="1:13" ht="14.25">
      <c r="A76" s="19" t="s">
        <v>18</v>
      </c>
      <c r="B76" s="20">
        <v>82240</v>
      </c>
      <c r="C76" s="19" t="s">
        <v>43</v>
      </c>
      <c r="D76" s="19">
        <v>5</v>
      </c>
      <c r="E76" s="19">
        <v>10</v>
      </c>
      <c r="F76" s="19">
        <v>2</v>
      </c>
      <c r="G76" s="19"/>
      <c r="H76" s="19"/>
      <c r="I76" s="19">
        <v>0</v>
      </c>
      <c r="J76" s="19">
        <v>5</v>
      </c>
      <c r="K76" s="19">
        <v>0</v>
      </c>
      <c r="L76" s="19">
        <f t="shared" si="3"/>
        <v>22</v>
      </c>
      <c r="M76" s="19">
        <f t="shared" si="2"/>
        <v>2</v>
      </c>
    </row>
    <row r="77" spans="1:13" ht="14.25">
      <c r="A77" s="11" t="s">
        <v>18</v>
      </c>
      <c r="B77" s="13">
        <v>82262</v>
      </c>
      <c r="C77" s="11" t="s">
        <v>11</v>
      </c>
      <c r="D77" s="11"/>
      <c r="E77" s="11"/>
      <c r="F77" s="11"/>
      <c r="G77" s="11"/>
      <c r="H77" s="11"/>
      <c r="I77" s="11"/>
      <c r="J77" s="11">
        <v>0</v>
      </c>
      <c r="K77" s="11"/>
      <c r="L77" s="11">
        <f t="shared" si="3"/>
      </c>
      <c r="M77" s="11" t="str">
        <f t="shared" si="2"/>
        <v>неявил(а) се</v>
      </c>
    </row>
    <row r="78" spans="1:13" ht="14.25">
      <c r="A78" s="19" t="s">
        <v>18</v>
      </c>
      <c r="B78" s="20">
        <v>82276</v>
      </c>
      <c r="C78" s="19" t="s">
        <v>43</v>
      </c>
      <c r="D78" s="19"/>
      <c r="E78" s="19">
        <v>10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f t="shared" si="3"/>
        <v>10</v>
      </c>
      <c r="M78" s="19">
        <f t="shared" si="2"/>
        <v>2</v>
      </c>
    </row>
    <row r="79" spans="1:13" ht="14.25">
      <c r="A79" s="19" t="s">
        <v>18</v>
      </c>
      <c r="B79" s="20">
        <v>82278</v>
      </c>
      <c r="C79" s="19" t="s">
        <v>43</v>
      </c>
      <c r="D79" s="19"/>
      <c r="E79" s="19"/>
      <c r="F79" s="19"/>
      <c r="G79" s="19">
        <v>0</v>
      </c>
      <c r="H79" s="19">
        <v>0</v>
      </c>
      <c r="I79" s="19">
        <v>25</v>
      </c>
      <c r="J79" s="19">
        <v>0</v>
      </c>
      <c r="K79" s="19"/>
      <c r="L79" s="19">
        <f t="shared" si="3"/>
        <v>25</v>
      </c>
      <c r="M79" s="19">
        <f t="shared" si="2"/>
        <v>2</v>
      </c>
    </row>
    <row r="80" spans="1:13" ht="14.25">
      <c r="A80" s="11" t="s">
        <v>18</v>
      </c>
      <c r="B80" s="13">
        <v>82280</v>
      </c>
      <c r="C80" s="11" t="s">
        <v>11</v>
      </c>
      <c r="D80" s="11"/>
      <c r="E80" s="11"/>
      <c r="F80" s="11"/>
      <c r="G80" s="11"/>
      <c r="H80" s="11"/>
      <c r="I80" s="11"/>
      <c r="J80" s="11">
        <v>0</v>
      </c>
      <c r="K80" s="11"/>
      <c r="L80" s="11">
        <f t="shared" si="3"/>
      </c>
      <c r="M80" s="11" t="str">
        <f t="shared" si="2"/>
        <v>неявил(а) се</v>
      </c>
    </row>
    <row r="81" spans="1:13" ht="14.25">
      <c r="A81" s="19" t="s">
        <v>18</v>
      </c>
      <c r="B81" s="20">
        <v>82287</v>
      </c>
      <c r="C81" s="19" t="s">
        <v>43</v>
      </c>
      <c r="D81" s="19">
        <v>1</v>
      </c>
      <c r="E81" s="19"/>
      <c r="F81" s="19"/>
      <c r="G81" s="19">
        <v>0</v>
      </c>
      <c r="H81" s="19">
        <v>0</v>
      </c>
      <c r="I81" s="19"/>
      <c r="J81" s="19">
        <v>0</v>
      </c>
      <c r="K81" s="19"/>
      <c r="L81" s="19">
        <f t="shared" si="3"/>
        <v>1</v>
      </c>
      <c r="M81" s="19">
        <f t="shared" si="2"/>
        <v>2</v>
      </c>
    </row>
    <row r="82" spans="1:13" ht="14.25">
      <c r="A82" s="19" t="s">
        <v>18</v>
      </c>
      <c r="B82" s="20">
        <v>82301</v>
      </c>
      <c r="C82" s="19" t="s">
        <v>43</v>
      </c>
      <c r="D82" s="19">
        <v>5</v>
      </c>
      <c r="E82" s="19">
        <v>10</v>
      </c>
      <c r="F82" s="19"/>
      <c r="G82" s="19"/>
      <c r="H82" s="19"/>
      <c r="I82" s="19"/>
      <c r="J82" s="19">
        <v>0</v>
      </c>
      <c r="K82" s="19">
        <v>0</v>
      </c>
      <c r="L82" s="19">
        <f t="shared" si="3"/>
        <v>15</v>
      </c>
      <c r="M82" s="19">
        <f t="shared" si="2"/>
        <v>2</v>
      </c>
    </row>
    <row r="83" spans="1:13" ht="14.25">
      <c r="A83" s="19" t="s">
        <v>18</v>
      </c>
      <c r="B83" s="20" t="s">
        <v>32</v>
      </c>
      <c r="C83" s="19" t="s">
        <v>43</v>
      </c>
      <c r="D83" s="19">
        <v>5</v>
      </c>
      <c r="E83" s="19"/>
      <c r="F83" s="19"/>
      <c r="G83" s="19"/>
      <c r="H83" s="19"/>
      <c r="I83" s="19">
        <v>15</v>
      </c>
      <c r="J83" s="19">
        <v>0</v>
      </c>
      <c r="K83" s="19"/>
      <c r="L83" s="19">
        <f t="shared" si="3"/>
        <v>20</v>
      </c>
      <c r="M83" s="19">
        <f t="shared" si="2"/>
        <v>2</v>
      </c>
    </row>
    <row r="84" spans="1:13" ht="15" thickBot="1">
      <c r="A84" s="12" t="s">
        <v>18</v>
      </c>
      <c r="B84" s="14" t="s">
        <v>33</v>
      </c>
      <c r="C84" s="12" t="s">
        <v>11</v>
      </c>
      <c r="D84" s="12"/>
      <c r="E84" s="12"/>
      <c r="F84" s="12"/>
      <c r="G84" s="12"/>
      <c r="H84" s="12"/>
      <c r="I84" s="12"/>
      <c r="J84" s="12">
        <v>0</v>
      </c>
      <c r="K84" s="12"/>
      <c r="L84" s="12">
        <f t="shared" si="3"/>
      </c>
      <c r="M84" s="12" t="str">
        <f t="shared" si="2"/>
        <v>неявил(а) се</v>
      </c>
    </row>
    <row r="85" spans="1:14" ht="15" thickTop="1">
      <c r="A85" s="26" t="s">
        <v>34</v>
      </c>
      <c r="B85" s="27">
        <v>45524</v>
      </c>
      <c r="C85" s="26" t="s">
        <v>11</v>
      </c>
      <c r="D85" s="26"/>
      <c r="E85" s="26"/>
      <c r="F85" s="26"/>
      <c r="G85" s="26"/>
      <c r="H85" s="26"/>
      <c r="I85" s="26"/>
      <c r="J85" s="26">
        <v>0</v>
      </c>
      <c r="K85" s="26"/>
      <c r="L85" s="26">
        <f t="shared" si="3"/>
      </c>
      <c r="M85" s="26" t="str">
        <f t="shared" si="2"/>
        <v>неявил(а) се</v>
      </c>
      <c r="N85" t="s">
        <v>44</v>
      </c>
    </row>
  </sheetData>
  <sheetProtection/>
  <mergeCells count="3">
    <mergeCell ref="O1:P1"/>
    <mergeCell ref="O6:R6"/>
    <mergeCell ref="S6:U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2018-06-25T14:03:10Z</dcterms:created>
  <dcterms:modified xsi:type="dcterms:W3CDTF">2024-06-26T13:45:29Z</dcterms:modified>
  <cp:category/>
  <cp:version/>
  <cp:contentType/>
  <cp:contentStatus/>
</cp:coreProperties>
</file>