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pravka-Sept-2024\DAA\"/>
    </mc:Choice>
  </mc:AlternateContent>
  <bookViews>
    <workbookView xWindow="0" yWindow="0" windowWidth="19200" windowHeight="5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H173" i="1" l="1"/>
  <c r="G173" i="1"/>
  <c r="G172" i="1" l="1"/>
  <c r="H172" i="1" s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2" i="1"/>
  <c r="H3" i="1" l="1"/>
  <c r="H4" i="1"/>
  <c r="H5" i="1"/>
  <c r="H6" i="1"/>
  <c r="H7" i="1"/>
  <c r="H8" i="1"/>
  <c r="H9" i="1"/>
  <c r="H10" i="1"/>
  <c r="H11" i="1"/>
  <c r="H12" i="1"/>
  <c r="H14" i="1"/>
  <c r="H15" i="1"/>
  <c r="H16" i="1"/>
  <c r="H17" i="1"/>
  <c r="H18" i="1"/>
  <c r="H20" i="1"/>
  <c r="H21" i="1"/>
  <c r="H22" i="1"/>
  <c r="H23" i="1"/>
  <c r="H24" i="1"/>
  <c r="H25" i="1"/>
  <c r="H26" i="1"/>
  <c r="H27" i="1"/>
  <c r="H28" i="1"/>
  <c r="H32" i="1"/>
  <c r="H34" i="1"/>
  <c r="H35" i="1"/>
  <c r="H36" i="1"/>
  <c r="H38" i="1"/>
  <c r="H39" i="1"/>
  <c r="H43" i="1"/>
  <c r="H44" i="1"/>
  <c r="H45" i="1"/>
  <c r="H46" i="1"/>
  <c r="H47" i="1"/>
  <c r="H48" i="1"/>
  <c r="H49" i="1"/>
  <c r="H50" i="1"/>
  <c r="H51" i="1"/>
  <c r="H52" i="1"/>
  <c r="H53" i="1"/>
  <c r="H56" i="1"/>
  <c r="H57" i="1"/>
  <c r="H59" i="1"/>
  <c r="H60" i="1"/>
  <c r="H62" i="1"/>
  <c r="H63" i="1"/>
  <c r="H64" i="1"/>
  <c r="H66" i="1"/>
  <c r="H67" i="1"/>
  <c r="H68" i="1"/>
  <c r="H69" i="1"/>
  <c r="H71" i="1"/>
  <c r="H72" i="1"/>
  <c r="H73" i="1"/>
  <c r="H74" i="1"/>
  <c r="H75" i="1"/>
  <c r="H76" i="1"/>
  <c r="H78" i="1"/>
  <c r="H79" i="1"/>
  <c r="H80" i="1"/>
  <c r="H81" i="1"/>
  <c r="H82" i="1"/>
  <c r="H83" i="1"/>
  <c r="H86" i="1"/>
  <c r="H87" i="1"/>
  <c r="H88" i="1"/>
  <c r="H90" i="1"/>
  <c r="H91" i="1"/>
  <c r="H92" i="1"/>
  <c r="H93" i="1"/>
  <c r="H94" i="1"/>
  <c r="H95" i="1"/>
  <c r="H97" i="1"/>
  <c r="H98" i="1"/>
  <c r="H101" i="1"/>
  <c r="H103" i="1"/>
  <c r="H104" i="1"/>
  <c r="H105" i="1"/>
  <c r="H106" i="1"/>
  <c r="H107" i="1"/>
  <c r="H108" i="1"/>
  <c r="H110" i="1"/>
  <c r="H112" i="1"/>
  <c r="H113" i="1"/>
  <c r="H114" i="1"/>
  <c r="H115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51" i="1"/>
  <c r="H152" i="1"/>
  <c r="H2" i="1"/>
  <c r="J7" i="1"/>
  <c r="J6" i="1"/>
  <c r="J5" i="1"/>
  <c r="J4" i="1"/>
  <c r="J3" i="1"/>
  <c r="H13" i="1"/>
  <c r="H19" i="1"/>
  <c r="H29" i="1"/>
  <c r="H30" i="1"/>
  <c r="H31" i="1"/>
  <c r="H33" i="1"/>
  <c r="H37" i="1"/>
  <c r="H40" i="1"/>
  <c r="H41" i="1"/>
  <c r="H42" i="1"/>
  <c r="H54" i="1"/>
  <c r="H55" i="1"/>
  <c r="H58" i="1"/>
  <c r="H61" i="1"/>
  <c r="H65" i="1"/>
  <c r="H70" i="1"/>
  <c r="H77" i="1"/>
  <c r="H84" i="1"/>
  <c r="H85" i="1"/>
  <c r="H89" i="1"/>
  <c r="H96" i="1"/>
  <c r="H99" i="1"/>
  <c r="H100" i="1"/>
  <c r="H102" i="1"/>
  <c r="H109" i="1"/>
  <c r="H111" i="1"/>
  <c r="H116" i="1"/>
  <c r="H144" i="1"/>
  <c r="H145" i="1"/>
  <c r="H146" i="1"/>
  <c r="H147" i="1"/>
  <c r="H148" i="1"/>
  <c r="H149" i="1"/>
  <c r="H150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K16" i="1" l="1"/>
  <c r="K15" i="1"/>
  <c r="K14" i="1"/>
  <c r="K13" i="1"/>
  <c r="K12" i="1"/>
</calcChain>
</file>

<file path=xl/sharedStrings.xml><?xml version="1.0" encoding="utf-8"?>
<sst xmlns="http://schemas.openxmlformats.org/spreadsheetml/2006/main" count="459" uniqueCount="123">
  <si>
    <t>Ф№</t>
  </si>
  <si>
    <t>прот №</t>
  </si>
  <si>
    <t>яви ли се?</t>
  </si>
  <si>
    <t>оценка, %</t>
  </si>
  <si>
    <t>не</t>
  </si>
  <si>
    <t>Превръщане на проценти в оценка</t>
  </si>
  <si>
    <t>прагови ст-сти на %тите</t>
  </si>
  <si>
    <t># явили се на изпит:</t>
  </si>
  <si>
    <t>шестобална оценка</t>
  </si>
  <si>
    <t>двойки</t>
  </si>
  <si>
    <t>тройки</t>
  </si>
  <si>
    <t>четворки</t>
  </si>
  <si>
    <t>петици</t>
  </si>
  <si>
    <t>шестици</t>
  </si>
  <si>
    <t>зад 1, max 50</t>
  </si>
  <si>
    <t>зад 3, max 25</t>
  </si>
  <si>
    <t>зад 2, max 25</t>
  </si>
  <si>
    <t>0MI0800002</t>
  </si>
  <si>
    <t>0MI0800028</t>
  </si>
  <si>
    <t>0MI0800104</t>
  </si>
  <si>
    <t>1MI0800074</t>
  </si>
  <si>
    <t>1MI0800148</t>
  </si>
  <si>
    <t>2MI0800157</t>
  </si>
  <si>
    <t>3MI0800064</t>
  </si>
  <si>
    <t>3MI0800112</t>
  </si>
  <si>
    <t>4MI0800086</t>
  </si>
  <si>
    <t>4MI0800147</t>
  </si>
  <si>
    <t>5MI0800095</t>
  </si>
  <si>
    <t>7MI0800003</t>
  </si>
  <si>
    <t>8MI0800012</t>
  </si>
  <si>
    <t>9MI0800151</t>
  </si>
  <si>
    <t>0MI0400005</t>
  </si>
  <si>
    <t>0MI0400100</t>
  </si>
  <si>
    <t>1MI0400027</t>
  </si>
  <si>
    <t>3MI0400004</t>
  </si>
  <si>
    <t>4MI0400082</t>
  </si>
  <si>
    <t>5MI0400089</t>
  </si>
  <si>
    <t>6MI0400072</t>
  </si>
  <si>
    <t>7MI0400053</t>
  </si>
  <si>
    <t>8MI0400006</t>
  </si>
  <si>
    <t>8MI0400088</t>
  </si>
  <si>
    <t>П1454</t>
  </si>
  <si>
    <t>6MI0600020</t>
  </si>
  <si>
    <t>П2332</t>
  </si>
  <si>
    <t>0MI0400046</t>
  </si>
  <si>
    <t>0MI0400126</t>
  </si>
  <si>
    <t>0MI0400167</t>
  </si>
  <si>
    <t>0MI0400182</t>
  </si>
  <si>
    <t>0MI0400191</t>
  </si>
  <si>
    <t>1MI0400001</t>
  </si>
  <si>
    <t>1MI0400131</t>
  </si>
  <si>
    <t>2MI0400092</t>
  </si>
  <si>
    <t>2MI0400125</t>
  </si>
  <si>
    <t>2MI0400138</t>
  </si>
  <si>
    <t>2MI0400140</t>
  </si>
  <si>
    <t>2MI0400179</t>
  </si>
  <si>
    <t>2MI0400181</t>
  </si>
  <si>
    <t>3MI0400121</t>
  </si>
  <si>
    <t>3MI0400175</t>
  </si>
  <si>
    <t>4MI0400115</t>
  </si>
  <si>
    <t>4MI0400156</t>
  </si>
  <si>
    <t>5MI0400109</t>
  </si>
  <si>
    <t>5MI0400111</t>
  </si>
  <si>
    <t>5MI0400152</t>
  </si>
  <si>
    <t>5MI0400178</t>
  </si>
  <si>
    <t>6MI0400016</t>
  </si>
  <si>
    <t>6MI0400031</t>
  </si>
  <si>
    <t>6MI0400133</t>
  </si>
  <si>
    <t>6MI0400207</t>
  </si>
  <si>
    <t>7MI0400079</t>
  </si>
  <si>
    <t>7MI0400127</t>
  </si>
  <si>
    <t>8MI0400108</t>
  </si>
  <si>
    <t>8MI0400110</t>
  </si>
  <si>
    <t>8MI0400192</t>
  </si>
  <si>
    <t>9MI0400132</t>
  </si>
  <si>
    <t>П2369</t>
  </si>
  <si>
    <t>0MI0800202</t>
  </si>
  <si>
    <t>0MI0800234</t>
  </si>
  <si>
    <t>0MI0800256</t>
  </si>
  <si>
    <t>0MI0800271</t>
  </si>
  <si>
    <t>0MI0800284</t>
  </si>
  <si>
    <t>0MI0800304</t>
  </si>
  <si>
    <t>0MI0800358</t>
  </si>
  <si>
    <t>1MI0800150</t>
  </si>
  <si>
    <t>1MI0800191</t>
  </si>
  <si>
    <t>1MI0800211</t>
  </si>
  <si>
    <t>1MI0800224</t>
  </si>
  <si>
    <t>1MI0800278</t>
  </si>
  <si>
    <t>1MI0800280</t>
  </si>
  <si>
    <t>1MI0800313</t>
  </si>
  <si>
    <t>1MI0800341</t>
  </si>
  <si>
    <t>2MI0800218</t>
  </si>
  <si>
    <t>2MI0800220</t>
  </si>
  <si>
    <t>3MI0800140</t>
  </si>
  <si>
    <t>3MI0800201</t>
  </si>
  <si>
    <t>3MI0800331</t>
  </si>
  <si>
    <t>4MI0800060</t>
  </si>
  <si>
    <t>4MI0800134</t>
  </si>
  <si>
    <t>4MI0800249</t>
  </si>
  <si>
    <t>4MI0800353</t>
  </si>
  <si>
    <t>5MI0800299</t>
  </si>
  <si>
    <t>5MI0800306</t>
  </si>
  <si>
    <t>6MI0800193</t>
  </si>
  <si>
    <t>6MI0800226</t>
  </si>
  <si>
    <t>6MI0800239</t>
  </si>
  <si>
    <t>6MI0800302</t>
  </si>
  <si>
    <t>6MI0800356</t>
  </si>
  <si>
    <t>7MI0800174</t>
  </si>
  <si>
    <t>7MI0800235</t>
  </si>
  <si>
    <t>7MI0800248</t>
  </si>
  <si>
    <t>7MI0800276</t>
  </si>
  <si>
    <t>7MI0800291</t>
  </si>
  <si>
    <t>7MI0800309</t>
  </si>
  <si>
    <t>7MI0800324</t>
  </si>
  <si>
    <t>8MI0800079</t>
  </si>
  <si>
    <t>8MI0800298</t>
  </si>
  <si>
    <t>9MI0800075</t>
  </si>
  <si>
    <t>9MI0800192</t>
  </si>
  <si>
    <t>П2507</t>
  </si>
  <si>
    <t>П2602</t>
  </si>
  <si>
    <t>П2614</t>
  </si>
  <si>
    <t>0MI0800011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</si>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</sst>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/>
    </xf>
    <xf numFmtId="0" fontId="0" fillId="0" borderId="0" xfId="0" applyAlignment="1"/>
    <xf numFmtId="0" fontId="1" fillId="2" borderId="0" xfId="0" applyFont="1" applyFill="1" applyAlignment="1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/>
    <xf numFmtId="0" fontId="0" fillId="4" borderId="0" xfId="0" applyFill="1" applyAlignment="1">
      <alignment horizontal="center"/>
    </xf>
    <xf numFmtId="0" fontId="2" fillId="5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left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4" xfId="0" applyFill="1" applyBorder="1"/>
    <xf numFmtId="0" fontId="0" fillId="4" borderId="3" xfId="0" applyFill="1" applyBorder="1" applyAlignment="1">
      <alignment horizontal="left"/>
    </xf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left"/>
    </xf>
    <xf numFmtId="0" fontId="1" fillId="2" borderId="0" xfId="0" applyFont="1" applyFill="1" applyBorder="1" applyAlignment="1"/>
    <xf numFmtId="0" fontId="0" fillId="0" borderId="0" xfId="0" applyAlignment="1"/>
    <xf numFmtId="0" fontId="1" fillId="2" borderId="0" xfId="0" applyFont="1" applyFill="1" applyAlignment="1"/>
    <xf numFmtId="0" fontId="0" fillId="4" borderId="0" xfId="0" applyFill="1" applyAlignment="1"/>
    <xf numFmtId="0" fontId="0" fillId="3" borderId="0" xfId="0" applyFill="1" applyAlignment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4" borderId="5" xfId="0" applyFill="1" applyBorder="1"/>
    <xf numFmtId="0" fontId="0" fillId="4" borderId="5" xfId="0" applyFill="1" applyBorder="1" applyAlignment="1">
      <alignment horizontal="left"/>
    </xf>
    <xf numFmtId="0" fontId="0" fillId="4" borderId="5" xfId="0" applyFill="1" applyBorder="1" applyAlignment="1">
      <alignment horizontal="center"/>
    </xf>
    <xf numFmtId="0" fontId="0" fillId="6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4"/>
  <sheetViews>
    <sheetView tabSelected="1" workbookViewId="0">
      <pane ySplit="1" topLeftCell="A137" activePane="bottomLeft" state="frozen"/>
      <selection pane="bottomLeft" activeCell="M145" sqref="M145"/>
    </sheetView>
  </sheetViews>
  <sheetFormatPr defaultRowHeight="14.5" x14ac:dyDescent="0.35"/>
  <cols>
    <col min="1" max="1" width="8.90625" customWidth="1"/>
    <col min="2" max="2" width="14.1796875" customWidth="1"/>
    <col min="3" max="3" width="6.453125" style="3" customWidth="1"/>
    <col min="4" max="6" width="8.7265625" style="3"/>
    <col min="7" max="7" width="9.54296875" style="3" customWidth="1"/>
    <col min="8" max="8" width="12.81640625" customWidth="1"/>
  </cols>
  <sheetData>
    <row r="1" spans="1:16" ht="29.5" thickBot="1" x14ac:dyDescent="0.4">
      <c r="A1" s="1" t="s">
        <v>1</v>
      </c>
      <c r="B1" s="2" t="s">
        <v>0</v>
      </c>
      <c r="C1" s="11" t="s">
        <v>2</v>
      </c>
      <c r="D1" s="11" t="s">
        <v>14</v>
      </c>
      <c r="E1" s="11" t="s">
        <v>16</v>
      </c>
      <c r="F1" s="11" t="s">
        <v>15</v>
      </c>
      <c r="G1" s="2" t="s">
        <v>3</v>
      </c>
      <c r="H1" s="10" t="s">
        <v>8</v>
      </c>
    </row>
    <row r="2" spans="1:16" ht="15.5" thickTop="1" thickBot="1" x14ac:dyDescent="0.4">
      <c r="A2" s="14" t="s">
        <v>41</v>
      </c>
      <c r="B2" s="15" t="s">
        <v>42</v>
      </c>
      <c r="C2" s="16" t="s">
        <v>4</v>
      </c>
      <c r="D2" s="16"/>
      <c r="E2" s="16"/>
      <c r="F2" s="16"/>
      <c r="G2" s="16">
        <f>(D2+E2+F2)</f>
        <v>0</v>
      </c>
      <c r="H2" s="10" t="str">
        <f t="shared" ref="H2:H33" si="0">IF(C2="не","не се яви", IF(G2&lt;$N$3, "слаб 2", IF(G2&lt;$N$4, "среден 3", IF(G2&lt;$N$5, "добър 4", IF(G2&lt;$N$6, "мн. добър 5", "отличен 6")))))</f>
        <v>не се яви</v>
      </c>
      <c r="J2" s="32" t="s">
        <v>5</v>
      </c>
      <c r="K2" s="32"/>
      <c r="L2" s="32"/>
      <c r="M2" s="32"/>
      <c r="N2" s="34" t="s">
        <v>6</v>
      </c>
      <c r="O2" s="34"/>
      <c r="P2" s="34"/>
    </row>
    <row r="3" spans="1:16" ht="15.5" thickTop="1" thickBot="1" x14ac:dyDescent="0.4">
      <c r="A3" s="1" t="s">
        <v>43</v>
      </c>
      <c r="B3" s="18" t="s">
        <v>31</v>
      </c>
      <c r="C3" s="13" t="s">
        <v>4</v>
      </c>
      <c r="D3" s="13"/>
      <c r="E3" s="13"/>
      <c r="F3" s="13"/>
      <c r="G3" s="13">
        <f t="shared" ref="G3:G66" si="1">(D3+E3+F3)</f>
        <v>0</v>
      </c>
      <c r="H3" s="10" t="str">
        <f t="shared" si="0"/>
        <v>не се яви</v>
      </c>
      <c r="J3" s="35" t="str">
        <f>"под "&amp;$N$3&amp;"%: "</f>
        <v xml:space="preserve">под 35%: </v>
      </c>
      <c r="K3" s="36"/>
      <c r="L3" s="4">
        <v>2</v>
      </c>
      <c r="M3" s="4"/>
      <c r="N3" s="5">
        <v>35</v>
      </c>
      <c r="O3" s="5"/>
      <c r="P3" s="5"/>
    </row>
    <row r="4" spans="1:16" ht="15.5" thickTop="1" thickBot="1" x14ac:dyDescent="0.4">
      <c r="A4" s="1" t="s">
        <v>43</v>
      </c>
      <c r="B4" s="12" t="s">
        <v>44</v>
      </c>
      <c r="C4" s="2" t="s">
        <v>4</v>
      </c>
      <c r="D4" s="2"/>
      <c r="E4" s="2"/>
      <c r="F4" s="2"/>
      <c r="G4" s="2">
        <f t="shared" si="1"/>
        <v>0</v>
      </c>
      <c r="H4" s="10" t="str">
        <f t="shared" si="0"/>
        <v>не се яви</v>
      </c>
      <c r="J4" s="32" t="str">
        <f>"от "&amp;$N$3&amp;"% до "&amp;$N$4&amp;"%:"</f>
        <v>от 35% до 51.25%:</v>
      </c>
      <c r="K4" s="31"/>
      <c r="L4" s="4">
        <v>3</v>
      </c>
      <c r="M4" s="6"/>
      <c r="N4" s="5">
        <v>51.25</v>
      </c>
      <c r="O4" s="5"/>
      <c r="P4" s="5"/>
    </row>
    <row r="5" spans="1:16" ht="15.5" thickTop="1" thickBot="1" x14ac:dyDescent="0.4">
      <c r="A5" s="1" t="s">
        <v>43</v>
      </c>
      <c r="B5" s="12" t="s">
        <v>32</v>
      </c>
      <c r="C5" s="2" t="s">
        <v>4</v>
      </c>
      <c r="D5" s="2"/>
      <c r="E5" s="2"/>
      <c r="F5" s="2"/>
      <c r="G5" s="2">
        <f t="shared" si="1"/>
        <v>0</v>
      </c>
      <c r="H5" s="10" t="str">
        <f t="shared" si="0"/>
        <v>не се яви</v>
      </c>
      <c r="J5" s="30" t="str">
        <f>"от "&amp;$N$4&amp;"% до "&amp;$N$5&amp;"%:"</f>
        <v>от 51.25% до 67.5%:</v>
      </c>
      <c r="K5" s="31"/>
      <c r="L5" s="7">
        <v>4</v>
      </c>
      <c r="M5" s="8"/>
      <c r="N5" s="5">
        <v>67.5</v>
      </c>
      <c r="O5" s="5"/>
      <c r="P5" s="5"/>
    </row>
    <row r="6" spans="1:16" ht="15.5" thickTop="1" thickBot="1" x14ac:dyDescent="0.4">
      <c r="A6" s="1" t="s">
        <v>43</v>
      </c>
      <c r="B6" s="12" t="s">
        <v>45</v>
      </c>
      <c r="C6" s="2" t="s">
        <v>4</v>
      </c>
      <c r="D6" s="2"/>
      <c r="E6" s="2"/>
      <c r="F6" s="2"/>
      <c r="G6" s="2">
        <f t="shared" si="1"/>
        <v>0</v>
      </c>
      <c r="H6" s="10" t="str">
        <f t="shared" si="0"/>
        <v>не се яви</v>
      </c>
      <c r="J6" s="30" t="str">
        <f>"от "&amp;$N$5&amp;"% до "&amp;$N$6&amp;"%:"</f>
        <v>от 67.5% до 83.75%:</v>
      </c>
      <c r="K6" s="31"/>
      <c r="L6" s="7">
        <v>5</v>
      </c>
      <c r="M6" s="8"/>
      <c r="N6" s="5">
        <v>83.75</v>
      </c>
      <c r="O6" s="5"/>
      <c r="P6" s="5"/>
    </row>
    <row r="7" spans="1:16" ht="15.5" thickTop="1" thickBot="1" x14ac:dyDescent="0.4">
      <c r="A7" s="21" t="s">
        <v>43</v>
      </c>
      <c r="B7" s="22" t="s">
        <v>46</v>
      </c>
      <c r="C7" s="23" t="s">
        <v>122</v>
      </c>
      <c r="D7" s="23">
        <v>0</v>
      </c>
      <c r="E7" s="23">
        <v>0</v>
      </c>
      <c r="F7" s="23"/>
      <c r="G7" s="23">
        <f t="shared" si="1"/>
        <v>0</v>
      </c>
      <c r="H7" s="10" t="str">
        <f t="shared" si="0"/>
        <v>слаб 2</v>
      </c>
      <c r="J7" s="32" t="str">
        <f>"над "&amp;$N$6&amp;"%:"</f>
        <v>над 83.75%:</v>
      </c>
      <c r="K7" s="31"/>
      <c r="L7" s="4">
        <v>6</v>
      </c>
      <c r="M7" s="6"/>
      <c r="N7" s="5"/>
      <c r="O7" s="5"/>
      <c r="P7" s="5"/>
    </row>
    <row r="8" spans="1:16" ht="15.5" thickTop="1" thickBot="1" x14ac:dyDescent="0.4">
      <c r="A8" s="21" t="s">
        <v>43</v>
      </c>
      <c r="B8" s="22" t="s">
        <v>47</v>
      </c>
      <c r="C8" s="23" t="s">
        <v>122</v>
      </c>
      <c r="D8" s="23">
        <v>40</v>
      </c>
      <c r="E8" s="23">
        <v>10</v>
      </c>
      <c r="F8" s="23"/>
      <c r="G8" s="23">
        <f t="shared" si="1"/>
        <v>50</v>
      </c>
      <c r="H8" s="10" t="str">
        <f t="shared" si="0"/>
        <v>среден 3</v>
      </c>
      <c r="J8" s="5"/>
      <c r="K8" s="5"/>
      <c r="L8" s="5"/>
      <c r="M8" s="5"/>
      <c r="N8" s="5"/>
      <c r="O8" s="5"/>
      <c r="P8" s="5"/>
    </row>
    <row r="9" spans="1:16" ht="15.5" thickTop="1" thickBot="1" x14ac:dyDescent="0.4">
      <c r="A9" s="1" t="s">
        <v>43</v>
      </c>
      <c r="B9" s="12" t="s">
        <v>48</v>
      </c>
      <c r="C9" s="2" t="s">
        <v>4</v>
      </c>
      <c r="D9" s="2"/>
      <c r="E9" s="2"/>
      <c r="F9" s="2"/>
      <c r="G9" s="2">
        <f t="shared" si="1"/>
        <v>0</v>
      </c>
      <c r="H9" s="10" t="str">
        <f t="shared" si="0"/>
        <v>не се яви</v>
      </c>
      <c r="K9" s="5"/>
      <c r="L9" s="5"/>
      <c r="M9" s="5"/>
    </row>
    <row r="10" spans="1:16" ht="15.5" thickTop="1" thickBot="1" x14ac:dyDescent="0.4">
      <c r="A10" s="1" t="s">
        <v>43</v>
      </c>
      <c r="B10" s="12" t="s">
        <v>49</v>
      </c>
      <c r="C10" s="2" t="s">
        <v>4</v>
      </c>
      <c r="D10" s="2"/>
      <c r="E10" s="2"/>
      <c r="F10" s="2"/>
      <c r="G10" s="2">
        <f t="shared" si="1"/>
        <v>0</v>
      </c>
      <c r="H10" s="10" t="str">
        <f t="shared" si="0"/>
        <v>не се яви</v>
      </c>
      <c r="J10" s="33" t="s">
        <v>7</v>
      </c>
      <c r="K10" s="33"/>
      <c r="L10" s="9">
        <f>COUNTIF(C2:C173, "да")</f>
        <v>95</v>
      </c>
      <c r="M10" s="5"/>
    </row>
    <row r="11" spans="1:16" ht="15.5" thickTop="1" thickBot="1" x14ac:dyDescent="0.4">
      <c r="A11" s="1" t="s">
        <v>43</v>
      </c>
      <c r="B11" s="12" t="s">
        <v>33</v>
      </c>
      <c r="C11" s="2" t="s">
        <v>4</v>
      </c>
      <c r="D11" s="2"/>
      <c r="E11" s="2"/>
      <c r="F11" s="2"/>
      <c r="G11" s="2">
        <f t="shared" si="1"/>
        <v>0</v>
      </c>
      <c r="H11" s="10" t="str">
        <f t="shared" si="0"/>
        <v>не се яви</v>
      </c>
    </row>
    <row r="12" spans="1:16" ht="15.5" thickTop="1" thickBot="1" x14ac:dyDescent="0.4">
      <c r="A12" s="1" t="s">
        <v>43</v>
      </c>
      <c r="B12" s="12" t="s">
        <v>50</v>
      </c>
      <c r="C12" s="2" t="s">
        <v>4</v>
      </c>
      <c r="D12" s="2"/>
      <c r="E12" s="2"/>
      <c r="F12" s="2"/>
      <c r="G12" s="2">
        <f t="shared" si="1"/>
        <v>0</v>
      </c>
      <c r="H12" s="10" t="str">
        <f t="shared" si="0"/>
        <v>не се яви</v>
      </c>
      <c r="J12" t="s">
        <v>9</v>
      </c>
      <c r="K12">
        <f>COUNTIF(H:H,"слаб 2")</f>
        <v>53</v>
      </c>
    </row>
    <row r="13" spans="1:16" ht="15.5" thickTop="1" thickBot="1" x14ac:dyDescent="0.4">
      <c r="A13" s="1" t="s">
        <v>43</v>
      </c>
      <c r="B13" s="12" t="s">
        <v>51</v>
      </c>
      <c r="C13" s="2" t="s">
        <v>4</v>
      </c>
      <c r="D13" s="2"/>
      <c r="E13" s="2"/>
      <c r="F13" s="2"/>
      <c r="G13" s="2">
        <f t="shared" si="1"/>
        <v>0</v>
      </c>
      <c r="H13" s="10" t="str">
        <f t="shared" si="0"/>
        <v>не се яви</v>
      </c>
      <c r="J13" t="s">
        <v>10</v>
      </c>
      <c r="K13">
        <f>COUNTIF(H:H,"среден 3")</f>
        <v>25</v>
      </c>
    </row>
    <row r="14" spans="1:16" ht="15.5" thickTop="1" thickBot="1" x14ac:dyDescent="0.4">
      <c r="A14" s="1" t="s">
        <v>43</v>
      </c>
      <c r="B14" s="12" t="s">
        <v>52</v>
      </c>
      <c r="C14" s="2" t="s">
        <v>4</v>
      </c>
      <c r="D14" s="2"/>
      <c r="E14" s="2"/>
      <c r="F14" s="2"/>
      <c r="G14" s="2">
        <f t="shared" si="1"/>
        <v>0</v>
      </c>
      <c r="H14" s="10" t="str">
        <f t="shared" si="0"/>
        <v>не се яви</v>
      </c>
      <c r="J14" t="s">
        <v>11</v>
      </c>
      <c r="K14">
        <f>COUNTIF(H:H,"добър 4")</f>
        <v>8</v>
      </c>
    </row>
    <row r="15" spans="1:16" ht="15.5" thickTop="1" thickBot="1" x14ac:dyDescent="0.4">
      <c r="A15" s="1" t="s">
        <v>43</v>
      </c>
      <c r="B15" s="12" t="s">
        <v>53</v>
      </c>
      <c r="C15" s="2" t="s">
        <v>4</v>
      </c>
      <c r="D15" s="2"/>
      <c r="E15" s="2"/>
      <c r="F15" s="2"/>
      <c r="G15" s="2">
        <f t="shared" si="1"/>
        <v>0</v>
      </c>
      <c r="H15" s="10" t="str">
        <f t="shared" si="0"/>
        <v>не се яви</v>
      </c>
      <c r="J15" t="s">
        <v>12</v>
      </c>
      <c r="K15">
        <f>COUNTIF(H:H,"мн. добър 5")</f>
        <v>8</v>
      </c>
    </row>
    <row r="16" spans="1:16" ht="15.5" thickTop="1" thickBot="1" x14ac:dyDescent="0.4">
      <c r="A16" s="1" t="s">
        <v>43</v>
      </c>
      <c r="B16" s="12" t="s">
        <v>54</v>
      </c>
      <c r="C16" s="2" t="s">
        <v>4</v>
      </c>
      <c r="D16" s="2"/>
      <c r="E16" s="2"/>
      <c r="F16" s="2"/>
      <c r="G16" s="2">
        <f t="shared" si="1"/>
        <v>0</v>
      </c>
      <c r="H16" s="10" t="str">
        <f t="shared" si="0"/>
        <v>не се яви</v>
      </c>
      <c r="J16" t="s">
        <v>13</v>
      </c>
      <c r="K16">
        <f>COUNTIF(H:H,"отличен 6")</f>
        <v>1</v>
      </c>
    </row>
    <row r="17" spans="1:8" ht="15.5" thickTop="1" thickBot="1" x14ac:dyDescent="0.4">
      <c r="A17" s="1" t="s">
        <v>43</v>
      </c>
      <c r="B17" s="12" t="s">
        <v>55</v>
      </c>
      <c r="C17" s="2" t="s">
        <v>4</v>
      </c>
      <c r="D17" s="2"/>
      <c r="E17" s="2"/>
      <c r="F17" s="2"/>
      <c r="G17" s="2">
        <f t="shared" si="1"/>
        <v>0</v>
      </c>
      <c r="H17" s="10" t="str">
        <f t="shared" si="0"/>
        <v>не се яви</v>
      </c>
    </row>
    <row r="18" spans="1:8" ht="15.5" thickTop="1" thickBot="1" x14ac:dyDescent="0.4">
      <c r="A18" s="1" t="s">
        <v>43</v>
      </c>
      <c r="B18" s="12" t="s">
        <v>56</v>
      </c>
      <c r="C18" s="2" t="s">
        <v>4</v>
      </c>
      <c r="D18" s="2"/>
      <c r="E18" s="2"/>
      <c r="F18" s="2"/>
      <c r="G18" s="2">
        <f t="shared" si="1"/>
        <v>0</v>
      </c>
      <c r="H18" s="10" t="str">
        <f t="shared" si="0"/>
        <v>не се яви</v>
      </c>
    </row>
    <row r="19" spans="1:8" ht="15.5" thickTop="1" thickBot="1" x14ac:dyDescent="0.4">
      <c r="A19" s="1" t="s">
        <v>43</v>
      </c>
      <c r="B19" s="12" t="s">
        <v>34</v>
      </c>
      <c r="C19" s="2" t="s">
        <v>4</v>
      </c>
      <c r="D19" s="2"/>
      <c r="E19" s="2"/>
      <c r="F19" s="2"/>
      <c r="G19" s="2">
        <f t="shared" si="1"/>
        <v>0</v>
      </c>
      <c r="H19" s="10" t="str">
        <f t="shared" si="0"/>
        <v>не се яви</v>
      </c>
    </row>
    <row r="20" spans="1:8" ht="15.5" thickTop="1" thickBot="1" x14ac:dyDescent="0.4">
      <c r="A20" s="1" t="s">
        <v>43</v>
      </c>
      <c r="B20" s="12" t="s">
        <v>57</v>
      </c>
      <c r="C20" s="2" t="s">
        <v>4</v>
      </c>
      <c r="D20" s="2"/>
      <c r="E20" s="2"/>
      <c r="F20" s="2"/>
      <c r="G20" s="2">
        <f t="shared" si="1"/>
        <v>0</v>
      </c>
      <c r="H20" s="10" t="str">
        <f t="shared" si="0"/>
        <v>не се яви</v>
      </c>
    </row>
    <row r="21" spans="1:8" ht="15.5" thickTop="1" thickBot="1" x14ac:dyDescent="0.4">
      <c r="A21" s="21" t="s">
        <v>43</v>
      </c>
      <c r="B21" s="22" t="s">
        <v>58</v>
      </c>
      <c r="C21" s="23" t="s">
        <v>122</v>
      </c>
      <c r="D21" s="23"/>
      <c r="E21" s="23">
        <v>25</v>
      </c>
      <c r="F21" s="23"/>
      <c r="G21" s="23">
        <f t="shared" si="1"/>
        <v>25</v>
      </c>
      <c r="H21" s="10" t="str">
        <f t="shared" si="0"/>
        <v>слаб 2</v>
      </c>
    </row>
    <row r="22" spans="1:8" ht="15.5" thickTop="1" thickBot="1" x14ac:dyDescent="0.4">
      <c r="A22" s="21" t="s">
        <v>43</v>
      </c>
      <c r="B22" s="22">
        <v>44353</v>
      </c>
      <c r="C22" s="23" t="s">
        <v>122</v>
      </c>
      <c r="D22" s="23"/>
      <c r="E22" s="23"/>
      <c r="F22" s="23">
        <v>0</v>
      </c>
      <c r="G22" s="23">
        <f t="shared" si="1"/>
        <v>0</v>
      </c>
      <c r="H22" s="10" t="str">
        <f t="shared" si="0"/>
        <v>слаб 2</v>
      </c>
    </row>
    <row r="23" spans="1:8" ht="15.5" thickTop="1" thickBot="1" x14ac:dyDescent="0.4">
      <c r="A23" s="21" t="s">
        <v>43</v>
      </c>
      <c r="B23" s="22">
        <v>45237</v>
      </c>
      <c r="C23" s="23" t="s">
        <v>122</v>
      </c>
      <c r="D23" s="23">
        <v>50</v>
      </c>
      <c r="E23" s="23">
        <v>30</v>
      </c>
      <c r="F23" s="23">
        <v>0</v>
      </c>
      <c r="G23" s="23">
        <f t="shared" si="1"/>
        <v>80</v>
      </c>
      <c r="H23" s="10" t="str">
        <f t="shared" si="0"/>
        <v>мн. добър 5</v>
      </c>
    </row>
    <row r="24" spans="1:8" ht="15.5" thickTop="1" thickBot="1" x14ac:dyDescent="0.4">
      <c r="A24" s="21" t="s">
        <v>43</v>
      </c>
      <c r="B24" s="22">
        <v>45253</v>
      </c>
      <c r="C24" s="23" t="s">
        <v>122</v>
      </c>
      <c r="D24" s="23">
        <v>0</v>
      </c>
      <c r="E24" s="23">
        <v>25</v>
      </c>
      <c r="F24" s="23"/>
      <c r="G24" s="23">
        <f t="shared" si="1"/>
        <v>25</v>
      </c>
      <c r="H24" s="10" t="str">
        <f t="shared" si="0"/>
        <v>слаб 2</v>
      </c>
    </row>
    <row r="25" spans="1:8" ht="15.5" thickTop="1" thickBot="1" x14ac:dyDescent="0.4">
      <c r="A25" s="21" t="s">
        <v>43</v>
      </c>
      <c r="B25" s="22">
        <v>45392</v>
      </c>
      <c r="C25" s="23" t="s">
        <v>122</v>
      </c>
      <c r="D25" s="23">
        <v>0</v>
      </c>
      <c r="E25" s="23">
        <v>15</v>
      </c>
      <c r="F25" s="23">
        <v>0</v>
      </c>
      <c r="G25" s="23">
        <f t="shared" si="1"/>
        <v>15</v>
      </c>
      <c r="H25" s="10" t="str">
        <f t="shared" si="0"/>
        <v>слаб 2</v>
      </c>
    </row>
    <row r="26" spans="1:8" ht="15.5" thickTop="1" thickBot="1" x14ac:dyDescent="0.4">
      <c r="A26" s="21" t="s">
        <v>43</v>
      </c>
      <c r="B26" s="22">
        <v>45421</v>
      </c>
      <c r="C26" s="23" t="s">
        <v>122</v>
      </c>
      <c r="D26" s="23">
        <v>0</v>
      </c>
      <c r="E26" s="23">
        <v>0</v>
      </c>
      <c r="F26" s="23"/>
      <c r="G26" s="23">
        <f t="shared" si="1"/>
        <v>0</v>
      </c>
      <c r="H26" s="10" t="str">
        <f t="shared" si="0"/>
        <v>слаб 2</v>
      </c>
    </row>
    <row r="27" spans="1:8" ht="15.5" thickTop="1" thickBot="1" x14ac:dyDescent="0.4">
      <c r="A27" s="21" t="s">
        <v>43</v>
      </c>
      <c r="B27" s="22">
        <v>45439</v>
      </c>
      <c r="C27" s="23" t="s">
        <v>122</v>
      </c>
      <c r="D27" s="23"/>
      <c r="E27" s="23">
        <v>0</v>
      </c>
      <c r="F27" s="23"/>
      <c r="G27" s="23">
        <f t="shared" si="1"/>
        <v>0</v>
      </c>
      <c r="H27" s="10" t="str">
        <f t="shared" si="0"/>
        <v>слаб 2</v>
      </c>
    </row>
    <row r="28" spans="1:8" ht="15.5" thickTop="1" thickBot="1" x14ac:dyDescent="0.4">
      <c r="A28" s="21" t="s">
        <v>43</v>
      </c>
      <c r="B28" s="22">
        <v>45469</v>
      </c>
      <c r="C28" s="23" t="s">
        <v>122</v>
      </c>
      <c r="D28" s="23"/>
      <c r="E28" s="23">
        <v>0</v>
      </c>
      <c r="F28" s="23"/>
      <c r="G28" s="23">
        <f t="shared" si="1"/>
        <v>0</v>
      </c>
      <c r="H28" s="10" t="str">
        <f t="shared" si="0"/>
        <v>слаб 2</v>
      </c>
    </row>
    <row r="29" spans="1:8" ht="15.5" thickTop="1" thickBot="1" x14ac:dyDescent="0.4">
      <c r="A29" s="21" t="s">
        <v>43</v>
      </c>
      <c r="B29" s="22">
        <v>45507</v>
      </c>
      <c r="C29" s="23" t="s">
        <v>122</v>
      </c>
      <c r="D29" s="23">
        <v>0</v>
      </c>
      <c r="E29" s="23">
        <v>0</v>
      </c>
      <c r="F29" s="23"/>
      <c r="G29" s="23">
        <f t="shared" si="1"/>
        <v>0</v>
      </c>
      <c r="H29" s="10" t="str">
        <f t="shared" si="0"/>
        <v>слаб 2</v>
      </c>
    </row>
    <row r="30" spans="1:8" ht="15.5" thickTop="1" thickBot="1" x14ac:dyDescent="0.4">
      <c r="A30" s="21" t="s">
        <v>43</v>
      </c>
      <c r="B30" s="22">
        <v>45508</v>
      </c>
      <c r="C30" s="23" t="s">
        <v>122</v>
      </c>
      <c r="D30" s="23">
        <v>0</v>
      </c>
      <c r="E30" s="23"/>
      <c r="F30" s="23"/>
      <c r="G30" s="23">
        <f t="shared" si="1"/>
        <v>0</v>
      </c>
      <c r="H30" s="10" t="str">
        <f t="shared" si="0"/>
        <v>слаб 2</v>
      </c>
    </row>
    <row r="31" spans="1:8" ht="15.5" thickTop="1" thickBot="1" x14ac:dyDescent="0.4">
      <c r="A31" s="1" t="s">
        <v>43</v>
      </c>
      <c r="B31" s="12">
        <v>45512</v>
      </c>
      <c r="C31" s="2" t="s">
        <v>4</v>
      </c>
      <c r="D31" s="2"/>
      <c r="E31" s="2"/>
      <c r="F31" s="2"/>
      <c r="G31" s="2">
        <f t="shared" si="1"/>
        <v>0</v>
      </c>
      <c r="H31" s="10" t="str">
        <f t="shared" si="0"/>
        <v>не се яви</v>
      </c>
    </row>
    <row r="32" spans="1:8" ht="15.5" thickTop="1" thickBot="1" x14ac:dyDescent="0.4">
      <c r="A32" s="21" t="s">
        <v>43</v>
      </c>
      <c r="B32" s="22">
        <v>45518</v>
      </c>
      <c r="C32" s="23" t="s">
        <v>122</v>
      </c>
      <c r="D32" s="23"/>
      <c r="E32" s="23"/>
      <c r="F32" s="23"/>
      <c r="G32" s="23">
        <f t="shared" si="1"/>
        <v>0</v>
      </c>
      <c r="H32" s="10" t="str">
        <f t="shared" si="0"/>
        <v>слаб 2</v>
      </c>
    </row>
    <row r="33" spans="1:8" ht="15.5" thickTop="1" thickBot="1" x14ac:dyDescent="0.4">
      <c r="A33" s="1" t="s">
        <v>43</v>
      </c>
      <c r="B33" s="12">
        <v>45529</v>
      </c>
      <c r="C33" s="2" t="s">
        <v>4</v>
      </c>
      <c r="D33" s="2"/>
      <c r="E33" s="2"/>
      <c r="F33" s="2"/>
      <c r="G33" s="2">
        <f t="shared" si="1"/>
        <v>0</v>
      </c>
      <c r="H33" s="10" t="str">
        <f t="shared" si="0"/>
        <v>не се яви</v>
      </c>
    </row>
    <row r="34" spans="1:8" ht="15.5" thickTop="1" thickBot="1" x14ac:dyDescent="0.4">
      <c r="A34" s="21" t="s">
        <v>43</v>
      </c>
      <c r="B34" s="22">
        <v>45540</v>
      </c>
      <c r="C34" s="23" t="s">
        <v>122</v>
      </c>
      <c r="D34" s="23">
        <v>0</v>
      </c>
      <c r="E34" s="23">
        <v>0</v>
      </c>
      <c r="F34" s="23"/>
      <c r="G34" s="23">
        <f t="shared" si="1"/>
        <v>0</v>
      </c>
      <c r="H34" s="10" t="str">
        <f t="shared" ref="H34:H65" si="2">IF(C34="не","не се яви", IF(G34&lt;$N$3, "слаб 2", IF(G34&lt;$N$4, "среден 3", IF(G34&lt;$N$5, "добър 4", IF(G34&lt;$N$6, "мн. добър 5", "отличен 6")))))</f>
        <v>слаб 2</v>
      </c>
    </row>
    <row r="35" spans="1:8" ht="15.5" thickTop="1" thickBot="1" x14ac:dyDescent="0.4">
      <c r="A35" s="21" t="s">
        <v>43</v>
      </c>
      <c r="B35" s="22">
        <v>45560</v>
      </c>
      <c r="C35" s="23" t="s">
        <v>122</v>
      </c>
      <c r="D35" s="23"/>
      <c r="E35" s="23">
        <v>0</v>
      </c>
      <c r="F35" s="23"/>
      <c r="G35" s="23">
        <f t="shared" si="1"/>
        <v>0</v>
      </c>
      <c r="H35" s="10" t="str">
        <f t="shared" si="2"/>
        <v>слаб 2</v>
      </c>
    </row>
    <row r="36" spans="1:8" ht="15.5" thickTop="1" thickBot="1" x14ac:dyDescent="0.4">
      <c r="A36" s="21" t="s">
        <v>43</v>
      </c>
      <c r="B36" s="22">
        <v>45574</v>
      </c>
      <c r="C36" s="23" t="s">
        <v>122</v>
      </c>
      <c r="D36" s="23">
        <v>40</v>
      </c>
      <c r="E36" s="23">
        <v>15</v>
      </c>
      <c r="F36" s="23">
        <v>0</v>
      </c>
      <c r="G36" s="23">
        <f t="shared" si="1"/>
        <v>55</v>
      </c>
      <c r="H36" s="10" t="str">
        <f t="shared" si="2"/>
        <v>добър 4</v>
      </c>
    </row>
    <row r="37" spans="1:8" ht="15.5" thickTop="1" thickBot="1" x14ac:dyDescent="0.4">
      <c r="A37" s="21" t="s">
        <v>43</v>
      </c>
      <c r="B37" s="22">
        <v>45615</v>
      </c>
      <c r="C37" s="23" t="s">
        <v>122</v>
      </c>
      <c r="D37" s="23">
        <v>0</v>
      </c>
      <c r="E37" s="23">
        <v>25</v>
      </c>
      <c r="F37" s="23">
        <v>25</v>
      </c>
      <c r="G37" s="23">
        <f t="shared" si="1"/>
        <v>50</v>
      </c>
      <c r="H37" s="10" t="str">
        <f t="shared" si="2"/>
        <v>среден 3</v>
      </c>
    </row>
    <row r="38" spans="1:8" ht="15.5" thickTop="1" thickBot="1" x14ac:dyDescent="0.4">
      <c r="A38" s="21" t="s">
        <v>43</v>
      </c>
      <c r="B38" s="22">
        <v>45616</v>
      </c>
      <c r="C38" s="23" t="s">
        <v>122</v>
      </c>
      <c r="D38" s="23">
        <v>0</v>
      </c>
      <c r="E38" s="23"/>
      <c r="F38" s="23"/>
      <c r="G38" s="23">
        <f t="shared" si="1"/>
        <v>0</v>
      </c>
      <c r="H38" s="10" t="str">
        <f t="shared" si="2"/>
        <v>слаб 2</v>
      </c>
    </row>
    <row r="39" spans="1:8" ht="15.5" thickTop="1" thickBot="1" x14ac:dyDescent="0.4">
      <c r="A39" s="21" t="s">
        <v>43</v>
      </c>
      <c r="B39" s="22">
        <v>45619</v>
      </c>
      <c r="C39" s="23" t="s">
        <v>122</v>
      </c>
      <c r="D39" s="23">
        <v>0</v>
      </c>
      <c r="E39" s="23">
        <v>0</v>
      </c>
      <c r="F39" s="23"/>
      <c r="G39" s="23">
        <f t="shared" si="1"/>
        <v>0</v>
      </c>
      <c r="H39" s="10" t="str">
        <f t="shared" si="2"/>
        <v>слаб 2</v>
      </c>
    </row>
    <row r="40" spans="1:8" ht="15.5" thickTop="1" thickBot="1" x14ac:dyDescent="0.4">
      <c r="A40" s="1" t="s">
        <v>43</v>
      </c>
      <c r="B40" s="12">
        <v>45632</v>
      </c>
      <c r="C40" s="2" t="s">
        <v>4</v>
      </c>
      <c r="D40" s="2"/>
      <c r="E40" s="2"/>
      <c r="F40" s="2"/>
      <c r="G40" s="2">
        <f t="shared" si="1"/>
        <v>0</v>
      </c>
      <c r="H40" s="10" t="str">
        <f t="shared" si="2"/>
        <v>не се яви</v>
      </c>
    </row>
    <row r="41" spans="1:8" ht="15.5" thickTop="1" thickBot="1" x14ac:dyDescent="0.4">
      <c r="A41" s="1" t="s">
        <v>43</v>
      </c>
      <c r="B41" s="12">
        <v>45641</v>
      </c>
      <c r="C41" s="2" t="s">
        <v>4</v>
      </c>
      <c r="D41" s="2"/>
      <c r="E41" s="2"/>
      <c r="F41" s="2"/>
      <c r="G41" s="2">
        <f t="shared" si="1"/>
        <v>0</v>
      </c>
      <c r="H41" s="10" t="str">
        <f t="shared" si="2"/>
        <v>не се яви</v>
      </c>
    </row>
    <row r="42" spans="1:8" ht="15.5" thickTop="1" thickBot="1" x14ac:dyDescent="0.4">
      <c r="A42" s="21" t="s">
        <v>43</v>
      </c>
      <c r="B42" s="22">
        <v>45651</v>
      </c>
      <c r="C42" s="23" t="s">
        <v>122</v>
      </c>
      <c r="D42" s="23"/>
      <c r="E42" s="23">
        <v>25</v>
      </c>
      <c r="F42" s="23">
        <v>15</v>
      </c>
      <c r="G42" s="23">
        <f t="shared" si="1"/>
        <v>40</v>
      </c>
      <c r="H42" s="10" t="str">
        <f t="shared" si="2"/>
        <v>среден 3</v>
      </c>
    </row>
    <row r="43" spans="1:8" ht="15.5" thickTop="1" thickBot="1" x14ac:dyDescent="0.4">
      <c r="A43" s="21" t="s">
        <v>43</v>
      </c>
      <c r="B43" s="22">
        <v>45660</v>
      </c>
      <c r="C43" s="23" t="s">
        <v>122</v>
      </c>
      <c r="D43" s="23">
        <v>0</v>
      </c>
      <c r="E43" s="23"/>
      <c r="F43" s="23">
        <v>20</v>
      </c>
      <c r="G43" s="23">
        <f t="shared" si="1"/>
        <v>20</v>
      </c>
      <c r="H43" s="10" t="str">
        <f t="shared" si="2"/>
        <v>слаб 2</v>
      </c>
    </row>
    <row r="44" spans="1:8" ht="15.5" thickTop="1" thickBot="1" x14ac:dyDescent="0.4">
      <c r="A44" s="1" t="s">
        <v>43</v>
      </c>
      <c r="B44" s="12">
        <v>45669</v>
      </c>
      <c r="C44" s="2" t="s">
        <v>4</v>
      </c>
      <c r="D44" s="2"/>
      <c r="E44" s="2"/>
      <c r="F44" s="2"/>
      <c r="G44" s="2">
        <f t="shared" si="1"/>
        <v>0</v>
      </c>
      <c r="H44" s="10" t="str">
        <f t="shared" si="2"/>
        <v>не се яви</v>
      </c>
    </row>
    <row r="45" spans="1:8" ht="15.5" thickTop="1" thickBot="1" x14ac:dyDescent="0.4">
      <c r="A45" s="1" t="s">
        <v>43</v>
      </c>
      <c r="B45" s="12">
        <v>45682</v>
      </c>
      <c r="C45" s="2" t="s">
        <v>4</v>
      </c>
      <c r="D45" s="2"/>
      <c r="E45" s="2"/>
      <c r="F45" s="2"/>
      <c r="G45" s="2">
        <f t="shared" si="1"/>
        <v>0</v>
      </c>
      <c r="H45" s="10" t="str">
        <f t="shared" si="2"/>
        <v>не се яви</v>
      </c>
    </row>
    <row r="46" spans="1:8" ht="15.5" thickTop="1" thickBot="1" x14ac:dyDescent="0.4">
      <c r="A46" s="1" t="s">
        <v>43</v>
      </c>
      <c r="B46" s="12">
        <v>45689</v>
      </c>
      <c r="C46" s="2" t="s">
        <v>4</v>
      </c>
      <c r="D46" s="2"/>
      <c r="E46" s="2"/>
      <c r="F46" s="2"/>
      <c r="G46" s="2">
        <f t="shared" si="1"/>
        <v>0</v>
      </c>
      <c r="H46" s="10" t="str">
        <f t="shared" si="2"/>
        <v>не се яви</v>
      </c>
    </row>
    <row r="47" spans="1:8" ht="15.5" thickTop="1" thickBot="1" x14ac:dyDescent="0.4">
      <c r="A47" s="1" t="s">
        <v>43</v>
      </c>
      <c r="B47" s="12">
        <v>45731</v>
      </c>
      <c r="C47" s="2" t="s">
        <v>4</v>
      </c>
      <c r="D47" s="2"/>
      <c r="E47" s="2"/>
      <c r="F47" s="2"/>
      <c r="G47" s="2">
        <f t="shared" si="1"/>
        <v>0</v>
      </c>
      <c r="H47" s="10" t="str">
        <f t="shared" si="2"/>
        <v>не се яви</v>
      </c>
    </row>
    <row r="48" spans="1:8" ht="15.5" thickTop="1" thickBot="1" x14ac:dyDescent="0.4">
      <c r="A48" s="1" t="s">
        <v>43</v>
      </c>
      <c r="B48" s="12">
        <v>45749</v>
      </c>
      <c r="C48" s="2" t="s">
        <v>4</v>
      </c>
      <c r="D48" s="2"/>
      <c r="E48" s="2"/>
      <c r="F48" s="2"/>
      <c r="G48" s="2">
        <f t="shared" si="1"/>
        <v>0</v>
      </c>
      <c r="H48" s="10" t="str">
        <f t="shared" si="2"/>
        <v>не се яви</v>
      </c>
    </row>
    <row r="49" spans="1:8" ht="15.5" thickTop="1" thickBot="1" x14ac:dyDescent="0.4">
      <c r="A49" s="1" t="s">
        <v>43</v>
      </c>
      <c r="B49" s="12">
        <v>45751</v>
      </c>
      <c r="C49" s="2" t="s">
        <v>4</v>
      </c>
      <c r="D49" s="2"/>
      <c r="E49" s="2"/>
      <c r="F49" s="2"/>
      <c r="G49" s="2">
        <f t="shared" si="1"/>
        <v>0</v>
      </c>
      <c r="H49" s="10" t="str">
        <f t="shared" si="2"/>
        <v>не се яви</v>
      </c>
    </row>
    <row r="50" spans="1:8" ht="15.5" thickTop="1" thickBot="1" x14ac:dyDescent="0.4">
      <c r="A50" s="1" t="s">
        <v>43</v>
      </c>
      <c r="B50" s="12">
        <v>45759</v>
      </c>
      <c r="C50" s="2" t="s">
        <v>4</v>
      </c>
      <c r="D50" s="2"/>
      <c r="E50" s="2"/>
      <c r="F50" s="2"/>
      <c r="G50" s="2">
        <f t="shared" si="1"/>
        <v>0</v>
      </c>
      <c r="H50" s="10" t="str">
        <f t="shared" si="2"/>
        <v>не се яви</v>
      </c>
    </row>
    <row r="51" spans="1:8" ht="15.5" thickTop="1" thickBot="1" x14ac:dyDescent="0.4">
      <c r="A51" s="21" t="s">
        <v>43</v>
      </c>
      <c r="B51" s="22">
        <v>45764</v>
      </c>
      <c r="C51" s="23" t="s">
        <v>122</v>
      </c>
      <c r="D51" s="23">
        <v>40</v>
      </c>
      <c r="E51" s="23">
        <v>0</v>
      </c>
      <c r="F51" s="23"/>
      <c r="G51" s="23">
        <f t="shared" si="1"/>
        <v>40</v>
      </c>
      <c r="H51" s="10" t="str">
        <f t="shared" si="2"/>
        <v>среден 3</v>
      </c>
    </row>
    <row r="52" spans="1:8" ht="15.5" thickTop="1" thickBot="1" x14ac:dyDescent="0.4">
      <c r="A52" s="1" t="s">
        <v>43</v>
      </c>
      <c r="B52" s="12">
        <v>45771</v>
      </c>
      <c r="C52" s="2" t="s">
        <v>4</v>
      </c>
      <c r="D52" s="2"/>
      <c r="E52" s="2"/>
      <c r="F52" s="2"/>
      <c r="G52" s="2">
        <f t="shared" si="1"/>
        <v>0</v>
      </c>
      <c r="H52" s="10" t="str">
        <f t="shared" si="2"/>
        <v>не се яви</v>
      </c>
    </row>
    <row r="53" spans="1:8" ht="15.5" thickTop="1" thickBot="1" x14ac:dyDescent="0.4">
      <c r="A53" s="1" t="s">
        <v>43</v>
      </c>
      <c r="B53" s="12">
        <v>45774</v>
      </c>
      <c r="C53" s="2" t="s">
        <v>4</v>
      </c>
      <c r="D53" s="2"/>
      <c r="E53" s="2"/>
      <c r="F53" s="2"/>
      <c r="G53" s="2">
        <f t="shared" si="1"/>
        <v>0</v>
      </c>
      <c r="H53" s="10" t="str">
        <f t="shared" si="2"/>
        <v>не се яви</v>
      </c>
    </row>
    <row r="54" spans="1:8" ht="15.5" thickTop="1" thickBot="1" x14ac:dyDescent="0.4">
      <c r="A54" s="1" t="s">
        <v>43</v>
      </c>
      <c r="B54" s="12">
        <v>45778</v>
      </c>
      <c r="C54" s="2" t="s">
        <v>4</v>
      </c>
      <c r="D54" s="2"/>
      <c r="E54" s="2"/>
      <c r="F54" s="2"/>
      <c r="G54" s="2">
        <f t="shared" si="1"/>
        <v>0</v>
      </c>
      <c r="H54" s="10" t="str">
        <f t="shared" si="2"/>
        <v>не се яви</v>
      </c>
    </row>
    <row r="55" spans="1:8" ht="15.5" thickTop="1" thickBot="1" x14ac:dyDescent="0.4">
      <c r="A55" s="1" t="s">
        <v>43</v>
      </c>
      <c r="B55" s="12">
        <v>45784</v>
      </c>
      <c r="C55" s="2" t="s">
        <v>4</v>
      </c>
      <c r="D55" s="2"/>
      <c r="E55" s="2"/>
      <c r="F55" s="2"/>
      <c r="G55" s="2">
        <f t="shared" si="1"/>
        <v>0</v>
      </c>
      <c r="H55" s="10" t="str">
        <f t="shared" si="2"/>
        <v>не се яви</v>
      </c>
    </row>
    <row r="56" spans="1:8" ht="15.5" thickTop="1" thickBot="1" x14ac:dyDescent="0.4">
      <c r="A56" s="21" t="s">
        <v>43</v>
      </c>
      <c r="B56" s="22">
        <v>45787</v>
      </c>
      <c r="C56" s="23" t="s">
        <v>122</v>
      </c>
      <c r="D56" s="23">
        <v>0</v>
      </c>
      <c r="E56" s="23">
        <v>0</v>
      </c>
      <c r="F56" s="23"/>
      <c r="G56" s="23">
        <f t="shared" si="1"/>
        <v>0</v>
      </c>
      <c r="H56" s="10" t="str">
        <f t="shared" si="2"/>
        <v>слаб 2</v>
      </c>
    </row>
    <row r="57" spans="1:8" ht="15.5" thickTop="1" thickBot="1" x14ac:dyDescent="0.4">
      <c r="A57" s="21" t="s">
        <v>43</v>
      </c>
      <c r="B57" s="22">
        <v>45789</v>
      </c>
      <c r="C57" s="23" t="s">
        <v>122</v>
      </c>
      <c r="D57" s="23">
        <v>0</v>
      </c>
      <c r="E57" s="23"/>
      <c r="F57" s="23"/>
      <c r="G57" s="23">
        <f t="shared" si="1"/>
        <v>0</v>
      </c>
      <c r="H57" s="10" t="str">
        <f t="shared" si="2"/>
        <v>слаб 2</v>
      </c>
    </row>
    <row r="58" spans="1:8" ht="15.5" thickTop="1" thickBot="1" x14ac:dyDescent="0.4">
      <c r="A58" s="1" t="s">
        <v>43</v>
      </c>
      <c r="B58" s="12">
        <v>45793</v>
      </c>
      <c r="C58" s="2" t="s">
        <v>4</v>
      </c>
      <c r="D58" s="2"/>
      <c r="E58" s="2"/>
      <c r="F58" s="2"/>
      <c r="G58" s="2">
        <f t="shared" si="1"/>
        <v>0</v>
      </c>
      <c r="H58" s="10" t="str">
        <f t="shared" si="2"/>
        <v>не се яви</v>
      </c>
    </row>
    <row r="59" spans="1:8" ht="15.5" thickTop="1" thickBot="1" x14ac:dyDescent="0.4">
      <c r="A59" s="21" t="s">
        <v>43</v>
      </c>
      <c r="B59" s="22">
        <v>45798</v>
      </c>
      <c r="C59" s="23" t="s">
        <v>122</v>
      </c>
      <c r="D59" s="23"/>
      <c r="E59" s="23">
        <v>0</v>
      </c>
      <c r="F59" s="23"/>
      <c r="G59" s="23">
        <f t="shared" si="1"/>
        <v>0</v>
      </c>
      <c r="H59" s="10" t="str">
        <f t="shared" si="2"/>
        <v>слаб 2</v>
      </c>
    </row>
    <row r="60" spans="1:8" ht="15.5" thickTop="1" thickBot="1" x14ac:dyDescent="0.4">
      <c r="A60" s="21" t="s">
        <v>43</v>
      </c>
      <c r="B60" s="22">
        <v>45800</v>
      </c>
      <c r="C60" s="23" t="s">
        <v>122</v>
      </c>
      <c r="D60" s="23">
        <v>0</v>
      </c>
      <c r="E60" s="23"/>
      <c r="F60" s="23"/>
      <c r="G60" s="23">
        <f t="shared" si="1"/>
        <v>0</v>
      </c>
      <c r="H60" s="10" t="str">
        <f t="shared" si="2"/>
        <v>слаб 2</v>
      </c>
    </row>
    <row r="61" spans="1:8" ht="15.5" thickTop="1" thickBot="1" x14ac:dyDescent="0.4">
      <c r="A61" s="21" t="s">
        <v>43</v>
      </c>
      <c r="B61" s="22">
        <v>45801</v>
      </c>
      <c r="C61" s="23" t="s">
        <v>122</v>
      </c>
      <c r="D61" s="23">
        <v>40</v>
      </c>
      <c r="E61" s="23"/>
      <c r="F61" s="23">
        <v>15</v>
      </c>
      <c r="G61" s="23">
        <f t="shared" si="1"/>
        <v>55</v>
      </c>
      <c r="H61" s="10" t="str">
        <f t="shared" si="2"/>
        <v>добър 4</v>
      </c>
    </row>
    <row r="62" spans="1:8" ht="15.5" thickTop="1" thickBot="1" x14ac:dyDescent="0.4">
      <c r="A62" s="1" t="s">
        <v>43</v>
      </c>
      <c r="B62" s="12" t="s">
        <v>35</v>
      </c>
      <c r="C62" s="2" t="s">
        <v>4</v>
      </c>
      <c r="D62" s="2"/>
      <c r="E62" s="2"/>
      <c r="F62" s="2"/>
      <c r="G62" s="2">
        <f t="shared" si="1"/>
        <v>0</v>
      </c>
      <c r="H62" s="10" t="str">
        <f t="shared" si="2"/>
        <v>не се яви</v>
      </c>
    </row>
    <row r="63" spans="1:8" ht="15.5" thickTop="1" thickBot="1" x14ac:dyDescent="0.4">
      <c r="A63" s="1" t="s">
        <v>43</v>
      </c>
      <c r="B63" s="12" t="s">
        <v>59</v>
      </c>
      <c r="C63" s="2" t="s">
        <v>4</v>
      </c>
      <c r="D63" s="2"/>
      <c r="E63" s="2"/>
      <c r="F63" s="2"/>
      <c r="G63" s="2">
        <f t="shared" si="1"/>
        <v>0</v>
      </c>
      <c r="H63" s="10" t="str">
        <f t="shared" si="2"/>
        <v>не се яви</v>
      </c>
    </row>
    <row r="64" spans="1:8" ht="15.5" thickTop="1" thickBot="1" x14ac:dyDescent="0.4">
      <c r="A64" s="1" t="s">
        <v>43</v>
      </c>
      <c r="B64" s="12" t="s">
        <v>60</v>
      </c>
      <c r="C64" s="2" t="s">
        <v>4</v>
      </c>
      <c r="D64" s="2"/>
      <c r="E64" s="2"/>
      <c r="F64" s="2"/>
      <c r="G64" s="2">
        <f t="shared" si="1"/>
        <v>0</v>
      </c>
      <c r="H64" s="10" t="str">
        <f t="shared" si="2"/>
        <v>не се яви</v>
      </c>
    </row>
    <row r="65" spans="1:8" ht="15.5" thickTop="1" thickBot="1" x14ac:dyDescent="0.4">
      <c r="A65" s="21" t="s">
        <v>43</v>
      </c>
      <c r="B65" s="22" t="s">
        <v>36</v>
      </c>
      <c r="C65" s="23" t="s">
        <v>122</v>
      </c>
      <c r="D65" s="23"/>
      <c r="E65" s="23"/>
      <c r="F65" s="23"/>
      <c r="G65" s="23">
        <f t="shared" si="1"/>
        <v>0</v>
      </c>
      <c r="H65" s="10" t="str">
        <f t="shared" si="2"/>
        <v>слаб 2</v>
      </c>
    </row>
    <row r="66" spans="1:8" ht="15.5" thickTop="1" thickBot="1" x14ac:dyDescent="0.4">
      <c r="A66" s="1" t="s">
        <v>43</v>
      </c>
      <c r="B66" s="12" t="s">
        <v>61</v>
      </c>
      <c r="C66" s="2" t="s">
        <v>4</v>
      </c>
      <c r="D66" s="2"/>
      <c r="E66" s="2"/>
      <c r="F66" s="2"/>
      <c r="G66" s="2">
        <f t="shared" si="1"/>
        <v>0</v>
      </c>
      <c r="H66" s="10" t="str">
        <f t="shared" ref="H66:H97" si="3">IF(C66="не","не се яви", IF(G66&lt;$N$3, "слаб 2", IF(G66&lt;$N$4, "среден 3", IF(G66&lt;$N$5, "добър 4", IF(G66&lt;$N$6, "мн. добър 5", "отличен 6")))))</f>
        <v>не се яви</v>
      </c>
    </row>
    <row r="67" spans="1:8" ht="15.5" thickTop="1" thickBot="1" x14ac:dyDescent="0.4">
      <c r="A67" s="1" t="s">
        <v>43</v>
      </c>
      <c r="B67" s="12" t="s">
        <v>62</v>
      </c>
      <c r="C67" s="2" t="s">
        <v>4</v>
      </c>
      <c r="D67" s="2"/>
      <c r="E67" s="2"/>
      <c r="F67" s="2"/>
      <c r="G67" s="2">
        <f t="shared" ref="G67:G130" si="4">(D67+E67+F67)</f>
        <v>0</v>
      </c>
      <c r="H67" s="10" t="str">
        <f t="shared" si="3"/>
        <v>не се яви</v>
      </c>
    </row>
    <row r="68" spans="1:8" ht="15.5" thickTop="1" thickBot="1" x14ac:dyDescent="0.4">
      <c r="A68" s="1" t="s">
        <v>43</v>
      </c>
      <c r="B68" s="12" t="s">
        <v>63</v>
      </c>
      <c r="C68" s="2" t="s">
        <v>4</v>
      </c>
      <c r="D68" s="2"/>
      <c r="E68" s="2"/>
      <c r="F68" s="2"/>
      <c r="G68" s="2">
        <f t="shared" si="4"/>
        <v>0</v>
      </c>
      <c r="H68" s="10" t="str">
        <f t="shared" si="3"/>
        <v>не се яви</v>
      </c>
    </row>
    <row r="69" spans="1:8" ht="15.5" thickTop="1" thickBot="1" x14ac:dyDescent="0.4">
      <c r="A69" s="21" t="s">
        <v>43</v>
      </c>
      <c r="B69" s="22" t="s">
        <v>64</v>
      </c>
      <c r="C69" s="23" t="s">
        <v>122</v>
      </c>
      <c r="D69" s="23">
        <v>40</v>
      </c>
      <c r="E69" s="23"/>
      <c r="F69" s="23"/>
      <c r="G69" s="23">
        <f t="shared" si="4"/>
        <v>40</v>
      </c>
      <c r="H69" s="10" t="str">
        <f t="shared" si="3"/>
        <v>среден 3</v>
      </c>
    </row>
    <row r="70" spans="1:8" ht="15.5" thickTop="1" thickBot="1" x14ac:dyDescent="0.4">
      <c r="A70" s="1" t="s">
        <v>43</v>
      </c>
      <c r="B70" s="12" t="s">
        <v>65</v>
      </c>
      <c r="C70" s="2" t="s">
        <v>4</v>
      </c>
      <c r="D70" s="2"/>
      <c r="E70" s="2"/>
      <c r="F70" s="2"/>
      <c r="G70" s="2">
        <f t="shared" si="4"/>
        <v>0</v>
      </c>
      <c r="H70" s="10" t="str">
        <f t="shared" si="3"/>
        <v>не се яви</v>
      </c>
    </row>
    <row r="71" spans="1:8" ht="15.5" thickTop="1" thickBot="1" x14ac:dyDescent="0.4">
      <c r="A71" s="1" t="s">
        <v>43</v>
      </c>
      <c r="B71" s="12" t="s">
        <v>66</v>
      </c>
      <c r="C71" s="2" t="s">
        <v>4</v>
      </c>
      <c r="D71" s="2"/>
      <c r="E71" s="2"/>
      <c r="F71" s="2"/>
      <c r="G71" s="2">
        <f t="shared" si="4"/>
        <v>0</v>
      </c>
      <c r="H71" s="10" t="str">
        <f t="shared" si="3"/>
        <v>не се яви</v>
      </c>
    </row>
    <row r="72" spans="1:8" ht="15.5" thickTop="1" thickBot="1" x14ac:dyDescent="0.4">
      <c r="A72" s="1" t="s">
        <v>43</v>
      </c>
      <c r="B72" s="12" t="s">
        <v>37</v>
      </c>
      <c r="C72" s="2" t="s">
        <v>4</v>
      </c>
      <c r="D72" s="2"/>
      <c r="E72" s="2"/>
      <c r="F72" s="2"/>
      <c r="G72" s="2">
        <f t="shared" si="4"/>
        <v>0</v>
      </c>
      <c r="H72" s="10" t="str">
        <f t="shared" si="3"/>
        <v>не се яви</v>
      </c>
    </row>
    <row r="73" spans="1:8" ht="15.5" thickTop="1" thickBot="1" x14ac:dyDescent="0.4">
      <c r="A73" s="21" t="s">
        <v>43</v>
      </c>
      <c r="B73" s="22" t="s">
        <v>67</v>
      </c>
      <c r="C73" s="23" t="s">
        <v>122</v>
      </c>
      <c r="D73" s="23">
        <v>30</v>
      </c>
      <c r="E73" s="23">
        <v>10</v>
      </c>
      <c r="F73" s="23"/>
      <c r="G73" s="23">
        <f t="shared" si="4"/>
        <v>40</v>
      </c>
      <c r="H73" s="10" t="str">
        <f t="shared" si="3"/>
        <v>среден 3</v>
      </c>
    </row>
    <row r="74" spans="1:8" ht="15.5" thickTop="1" thickBot="1" x14ac:dyDescent="0.4">
      <c r="A74" s="21" t="s">
        <v>43</v>
      </c>
      <c r="B74" s="22" t="s">
        <v>68</v>
      </c>
      <c r="C74" s="23" t="s">
        <v>122</v>
      </c>
      <c r="D74" s="23">
        <v>0</v>
      </c>
      <c r="E74" s="23">
        <v>0</v>
      </c>
      <c r="F74" s="23">
        <v>0</v>
      </c>
      <c r="G74" s="23">
        <f t="shared" si="4"/>
        <v>0</v>
      </c>
      <c r="H74" s="10" t="str">
        <f t="shared" si="3"/>
        <v>слаб 2</v>
      </c>
    </row>
    <row r="75" spans="1:8" ht="15.5" thickTop="1" thickBot="1" x14ac:dyDescent="0.4">
      <c r="A75" s="1" t="s">
        <v>43</v>
      </c>
      <c r="B75" s="12" t="s">
        <v>38</v>
      </c>
      <c r="C75" s="2" t="s">
        <v>4</v>
      </c>
      <c r="D75" s="2"/>
      <c r="E75" s="2"/>
      <c r="F75" s="2"/>
      <c r="G75" s="2">
        <f t="shared" si="4"/>
        <v>0</v>
      </c>
      <c r="H75" s="10" t="str">
        <f t="shared" si="3"/>
        <v>не се яви</v>
      </c>
    </row>
    <row r="76" spans="1:8" ht="15.5" thickTop="1" thickBot="1" x14ac:dyDescent="0.4">
      <c r="A76" s="1" t="s">
        <v>43</v>
      </c>
      <c r="B76" s="12" t="s">
        <v>69</v>
      </c>
      <c r="C76" s="2" t="s">
        <v>4</v>
      </c>
      <c r="D76" s="2"/>
      <c r="E76" s="2"/>
      <c r="F76" s="2"/>
      <c r="G76" s="2">
        <f t="shared" si="4"/>
        <v>0</v>
      </c>
      <c r="H76" s="10" t="str">
        <f t="shared" si="3"/>
        <v>не се яви</v>
      </c>
    </row>
    <row r="77" spans="1:8" ht="15.5" thickTop="1" thickBot="1" x14ac:dyDescent="0.4">
      <c r="A77" s="21" t="s">
        <v>43</v>
      </c>
      <c r="B77" s="22" t="s">
        <v>70</v>
      </c>
      <c r="C77" s="23" t="s">
        <v>122</v>
      </c>
      <c r="D77" s="23">
        <v>45</v>
      </c>
      <c r="E77" s="23">
        <v>20</v>
      </c>
      <c r="F77" s="23">
        <v>0</v>
      </c>
      <c r="G77" s="23">
        <f t="shared" si="4"/>
        <v>65</v>
      </c>
      <c r="H77" s="10" t="str">
        <f t="shared" si="3"/>
        <v>добър 4</v>
      </c>
    </row>
    <row r="78" spans="1:8" ht="15.5" thickTop="1" thickBot="1" x14ac:dyDescent="0.4">
      <c r="A78" s="21" t="s">
        <v>43</v>
      </c>
      <c r="B78" s="22" t="s">
        <v>39</v>
      </c>
      <c r="C78" s="23" t="s">
        <v>122</v>
      </c>
      <c r="D78" s="23"/>
      <c r="E78" s="23">
        <v>0</v>
      </c>
      <c r="F78" s="23"/>
      <c r="G78" s="23">
        <f t="shared" si="4"/>
        <v>0</v>
      </c>
      <c r="H78" s="10" t="str">
        <f t="shared" si="3"/>
        <v>слаб 2</v>
      </c>
    </row>
    <row r="79" spans="1:8" ht="15.5" thickTop="1" thickBot="1" x14ac:dyDescent="0.4">
      <c r="A79" s="21" t="s">
        <v>43</v>
      </c>
      <c r="B79" s="22" t="s">
        <v>40</v>
      </c>
      <c r="C79" s="23" t="s">
        <v>122</v>
      </c>
      <c r="D79" s="23">
        <v>40</v>
      </c>
      <c r="E79" s="23"/>
      <c r="F79" s="23"/>
      <c r="G79" s="23">
        <f t="shared" si="4"/>
        <v>40</v>
      </c>
      <c r="H79" s="10" t="str">
        <f t="shared" si="3"/>
        <v>среден 3</v>
      </c>
    </row>
    <row r="80" spans="1:8" ht="15.5" thickTop="1" thickBot="1" x14ac:dyDescent="0.4">
      <c r="A80" s="1" t="s">
        <v>43</v>
      </c>
      <c r="B80" s="12" t="s">
        <v>71</v>
      </c>
      <c r="C80" s="2" t="s">
        <v>4</v>
      </c>
      <c r="D80" s="2"/>
      <c r="E80" s="2"/>
      <c r="F80" s="2"/>
      <c r="G80" s="2">
        <f t="shared" si="4"/>
        <v>0</v>
      </c>
      <c r="H80" s="10" t="str">
        <f t="shared" si="3"/>
        <v>не се яви</v>
      </c>
    </row>
    <row r="81" spans="1:8" ht="15.5" thickTop="1" thickBot="1" x14ac:dyDescent="0.4">
      <c r="A81" s="1" t="s">
        <v>43</v>
      </c>
      <c r="B81" s="12" t="s">
        <v>72</v>
      </c>
      <c r="C81" s="2" t="s">
        <v>4</v>
      </c>
      <c r="D81" s="2"/>
      <c r="E81" s="2"/>
      <c r="F81" s="2"/>
      <c r="G81" s="2">
        <f t="shared" si="4"/>
        <v>0</v>
      </c>
      <c r="H81" s="10" t="str">
        <f t="shared" si="3"/>
        <v>не се яви</v>
      </c>
    </row>
    <row r="82" spans="1:8" ht="15.5" thickTop="1" thickBot="1" x14ac:dyDescent="0.4">
      <c r="A82" s="1" t="s">
        <v>43</v>
      </c>
      <c r="B82" s="12" t="s">
        <v>73</v>
      </c>
      <c r="C82" s="2" t="s">
        <v>4</v>
      </c>
      <c r="D82" s="2"/>
      <c r="E82" s="2"/>
      <c r="F82" s="2"/>
      <c r="G82" s="2">
        <f t="shared" si="4"/>
        <v>0</v>
      </c>
      <c r="H82" s="10" t="str">
        <f t="shared" si="3"/>
        <v>не се яви</v>
      </c>
    </row>
    <row r="83" spans="1:8" ht="15.5" thickTop="1" thickBot="1" x14ac:dyDescent="0.4">
      <c r="A83" s="14" t="s">
        <v>43</v>
      </c>
      <c r="B83" s="15" t="s">
        <v>74</v>
      </c>
      <c r="C83" s="16" t="s">
        <v>4</v>
      </c>
      <c r="D83" s="16"/>
      <c r="E83" s="16"/>
      <c r="F83" s="16"/>
      <c r="G83" s="16">
        <f t="shared" si="4"/>
        <v>0</v>
      </c>
      <c r="H83" s="10" t="str">
        <f t="shared" si="3"/>
        <v>не се яви</v>
      </c>
    </row>
    <row r="84" spans="1:8" ht="15.5" thickTop="1" thickBot="1" x14ac:dyDescent="0.4">
      <c r="A84" s="24" t="s">
        <v>75</v>
      </c>
      <c r="B84" s="29" t="s">
        <v>76</v>
      </c>
      <c r="C84" s="28" t="s">
        <v>122</v>
      </c>
      <c r="D84" s="28">
        <v>0</v>
      </c>
      <c r="E84" s="28">
        <v>0</v>
      </c>
      <c r="F84" s="28">
        <v>0</v>
      </c>
      <c r="G84" s="28">
        <f t="shared" si="4"/>
        <v>0</v>
      </c>
      <c r="H84" s="10" t="str">
        <f t="shared" si="3"/>
        <v>слаб 2</v>
      </c>
    </row>
    <row r="85" spans="1:8" ht="15.5" thickTop="1" thickBot="1" x14ac:dyDescent="0.4">
      <c r="A85" s="24" t="s">
        <v>75</v>
      </c>
      <c r="B85" s="22" t="s">
        <v>77</v>
      </c>
      <c r="C85" s="23" t="s">
        <v>122</v>
      </c>
      <c r="D85" s="23">
        <v>0</v>
      </c>
      <c r="E85" s="23"/>
      <c r="F85" s="23"/>
      <c r="G85" s="23">
        <f t="shared" si="4"/>
        <v>0</v>
      </c>
      <c r="H85" s="10" t="str">
        <f t="shared" si="3"/>
        <v>слаб 2</v>
      </c>
    </row>
    <row r="86" spans="1:8" ht="15.5" thickTop="1" thickBot="1" x14ac:dyDescent="0.4">
      <c r="A86" s="24" t="s">
        <v>75</v>
      </c>
      <c r="B86" s="22" t="s">
        <v>78</v>
      </c>
      <c r="C86" s="23" t="s">
        <v>122</v>
      </c>
      <c r="D86" s="23">
        <v>0</v>
      </c>
      <c r="E86" s="23"/>
      <c r="F86" s="23"/>
      <c r="G86" s="23">
        <f t="shared" si="4"/>
        <v>0</v>
      </c>
      <c r="H86" s="10" t="str">
        <f t="shared" si="3"/>
        <v>слаб 2</v>
      </c>
    </row>
    <row r="87" spans="1:8" ht="15.5" thickTop="1" thickBot="1" x14ac:dyDescent="0.4">
      <c r="A87" s="24" t="s">
        <v>75</v>
      </c>
      <c r="B87" s="22" t="s">
        <v>79</v>
      </c>
      <c r="C87" s="23" t="s">
        <v>122</v>
      </c>
      <c r="D87" s="23">
        <v>50</v>
      </c>
      <c r="E87" s="23"/>
      <c r="F87" s="23"/>
      <c r="G87" s="23">
        <f t="shared" si="4"/>
        <v>50</v>
      </c>
      <c r="H87" s="10" t="str">
        <f t="shared" si="3"/>
        <v>среден 3</v>
      </c>
    </row>
    <row r="88" spans="1:8" ht="15.5" thickTop="1" thickBot="1" x14ac:dyDescent="0.4">
      <c r="A88" s="24" t="s">
        <v>75</v>
      </c>
      <c r="B88" s="22" t="s">
        <v>80</v>
      </c>
      <c r="C88" s="23" t="s">
        <v>122</v>
      </c>
      <c r="D88" s="23"/>
      <c r="E88" s="23">
        <v>0</v>
      </c>
      <c r="F88" s="23"/>
      <c r="G88" s="23">
        <f t="shared" si="4"/>
        <v>0</v>
      </c>
      <c r="H88" s="10" t="str">
        <f t="shared" si="3"/>
        <v>слаб 2</v>
      </c>
    </row>
    <row r="89" spans="1:8" ht="15.5" thickTop="1" thickBot="1" x14ac:dyDescent="0.4">
      <c r="A89" s="24" t="s">
        <v>75</v>
      </c>
      <c r="B89" s="22" t="s">
        <v>81</v>
      </c>
      <c r="C89" s="23" t="s">
        <v>122</v>
      </c>
      <c r="D89" s="23">
        <v>35</v>
      </c>
      <c r="E89" s="23">
        <v>30</v>
      </c>
      <c r="F89" s="23">
        <v>25</v>
      </c>
      <c r="G89" s="23">
        <f t="shared" si="4"/>
        <v>90</v>
      </c>
      <c r="H89" s="10" t="str">
        <f t="shared" si="3"/>
        <v>отличен 6</v>
      </c>
    </row>
    <row r="90" spans="1:8" ht="15.5" thickTop="1" thickBot="1" x14ac:dyDescent="0.4">
      <c r="A90" s="24" t="s">
        <v>75</v>
      </c>
      <c r="B90" s="22" t="s">
        <v>82</v>
      </c>
      <c r="C90" s="23" t="s">
        <v>122</v>
      </c>
      <c r="D90" s="23">
        <v>40</v>
      </c>
      <c r="E90" s="23">
        <v>0</v>
      </c>
      <c r="F90" s="23">
        <v>0</v>
      </c>
      <c r="G90" s="23">
        <f t="shared" si="4"/>
        <v>40</v>
      </c>
      <c r="H90" s="10" t="str">
        <f t="shared" si="3"/>
        <v>среден 3</v>
      </c>
    </row>
    <row r="91" spans="1:8" ht="15.5" thickTop="1" thickBot="1" x14ac:dyDescent="0.4">
      <c r="A91" s="40" t="s">
        <v>75</v>
      </c>
      <c r="B91" s="12" t="s">
        <v>83</v>
      </c>
      <c r="C91" s="2" t="s">
        <v>4</v>
      </c>
      <c r="D91" s="2"/>
      <c r="E91" s="2"/>
      <c r="F91" s="2"/>
      <c r="G91" s="2">
        <f t="shared" si="4"/>
        <v>0</v>
      </c>
      <c r="H91" s="10" t="str">
        <f t="shared" si="3"/>
        <v>не се яви</v>
      </c>
    </row>
    <row r="92" spans="1:8" ht="15.5" thickTop="1" thickBot="1" x14ac:dyDescent="0.4">
      <c r="A92" s="24" t="s">
        <v>75</v>
      </c>
      <c r="B92" s="22" t="s">
        <v>84</v>
      </c>
      <c r="C92" s="23" t="s">
        <v>122</v>
      </c>
      <c r="D92" s="23">
        <v>0</v>
      </c>
      <c r="E92" s="23">
        <v>0</v>
      </c>
      <c r="F92" s="23">
        <v>0</v>
      </c>
      <c r="G92" s="23">
        <f t="shared" si="4"/>
        <v>0</v>
      </c>
      <c r="H92" s="10" t="str">
        <f t="shared" si="3"/>
        <v>слаб 2</v>
      </c>
    </row>
    <row r="93" spans="1:8" ht="15.5" thickTop="1" thickBot="1" x14ac:dyDescent="0.4">
      <c r="A93" s="24" t="s">
        <v>75</v>
      </c>
      <c r="B93" s="22" t="s">
        <v>85</v>
      </c>
      <c r="C93" s="23" t="s">
        <v>122</v>
      </c>
      <c r="D93" s="23">
        <v>35</v>
      </c>
      <c r="E93" s="23">
        <v>0</v>
      </c>
      <c r="F93" s="23"/>
      <c r="G93" s="23">
        <f t="shared" si="4"/>
        <v>35</v>
      </c>
      <c r="H93" s="10" t="str">
        <f t="shared" si="3"/>
        <v>среден 3</v>
      </c>
    </row>
    <row r="94" spans="1:8" ht="15.5" thickTop="1" thickBot="1" x14ac:dyDescent="0.4">
      <c r="A94" s="24" t="s">
        <v>75</v>
      </c>
      <c r="B94" s="22" t="s">
        <v>86</v>
      </c>
      <c r="C94" s="23" t="s">
        <v>122</v>
      </c>
      <c r="D94" s="23">
        <v>0</v>
      </c>
      <c r="E94" s="23"/>
      <c r="F94" s="23"/>
      <c r="G94" s="23">
        <f t="shared" si="4"/>
        <v>0</v>
      </c>
      <c r="H94" s="10" t="str">
        <f t="shared" si="3"/>
        <v>слаб 2</v>
      </c>
    </row>
    <row r="95" spans="1:8" ht="15.5" thickTop="1" thickBot="1" x14ac:dyDescent="0.4">
      <c r="A95" s="24" t="s">
        <v>75</v>
      </c>
      <c r="B95" s="22" t="s">
        <v>87</v>
      </c>
      <c r="C95" s="23" t="s">
        <v>122</v>
      </c>
      <c r="D95" s="23">
        <v>49</v>
      </c>
      <c r="E95" s="23">
        <v>25</v>
      </c>
      <c r="F95" s="23"/>
      <c r="G95" s="23">
        <f t="shared" si="4"/>
        <v>74</v>
      </c>
      <c r="H95" s="10" t="str">
        <f t="shared" si="3"/>
        <v>мн. добър 5</v>
      </c>
    </row>
    <row r="96" spans="1:8" ht="15.5" thickTop="1" thickBot="1" x14ac:dyDescent="0.4">
      <c r="A96" s="24" t="s">
        <v>75</v>
      </c>
      <c r="B96" s="22" t="s">
        <v>88</v>
      </c>
      <c r="C96" s="23" t="s">
        <v>122</v>
      </c>
      <c r="D96" s="23"/>
      <c r="E96" s="23"/>
      <c r="F96" s="23"/>
      <c r="G96" s="23">
        <f t="shared" si="4"/>
        <v>0</v>
      </c>
      <c r="H96" s="10" t="str">
        <f t="shared" si="3"/>
        <v>слаб 2</v>
      </c>
    </row>
    <row r="97" spans="1:8" ht="15.5" thickTop="1" thickBot="1" x14ac:dyDescent="0.4">
      <c r="A97" s="17" t="s">
        <v>75</v>
      </c>
      <c r="B97" s="12" t="s">
        <v>89</v>
      </c>
      <c r="C97" s="2" t="s">
        <v>4</v>
      </c>
      <c r="D97" s="2"/>
      <c r="E97" s="2"/>
      <c r="F97" s="2"/>
      <c r="G97" s="2">
        <f t="shared" si="4"/>
        <v>0</v>
      </c>
      <c r="H97" s="10" t="str">
        <f t="shared" si="3"/>
        <v>не се яви</v>
      </c>
    </row>
    <row r="98" spans="1:8" ht="15.5" thickTop="1" thickBot="1" x14ac:dyDescent="0.4">
      <c r="A98" s="24" t="s">
        <v>75</v>
      </c>
      <c r="B98" s="22" t="s">
        <v>90</v>
      </c>
      <c r="C98" s="23" t="s">
        <v>122</v>
      </c>
      <c r="D98" s="23">
        <v>50</v>
      </c>
      <c r="E98" s="23">
        <v>25</v>
      </c>
      <c r="F98" s="23"/>
      <c r="G98" s="23">
        <f t="shared" si="4"/>
        <v>75</v>
      </c>
      <c r="H98" s="10" t="str">
        <f t="shared" ref="H98:H129" si="5">IF(C98="не","не се яви", IF(G98&lt;$N$3, "слаб 2", IF(G98&lt;$N$4, "среден 3", IF(G98&lt;$N$5, "добър 4", IF(G98&lt;$N$6, "мн. добър 5", "отличен 6")))))</f>
        <v>мн. добър 5</v>
      </c>
    </row>
    <row r="99" spans="1:8" ht="15.5" thickTop="1" thickBot="1" x14ac:dyDescent="0.4">
      <c r="A99" s="24" t="s">
        <v>75</v>
      </c>
      <c r="B99" s="22" t="s">
        <v>91</v>
      </c>
      <c r="C99" s="23" t="s">
        <v>122</v>
      </c>
      <c r="D99" s="23">
        <v>45</v>
      </c>
      <c r="E99" s="23">
        <v>20</v>
      </c>
      <c r="F99" s="23"/>
      <c r="G99" s="23">
        <f t="shared" si="4"/>
        <v>65</v>
      </c>
      <c r="H99" s="10" t="str">
        <f t="shared" si="5"/>
        <v>добър 4</v>
      </c>
    </row>
    <row r="100" spans="1:8" ht="15.5" thickTop="1" thickBot="1" x14ac:dyDescent="0.4">
      <c r="A100" s="24" t="s">
        <v>75</v>
      </c>
      <c r="B100" s="22" t="s">
        <v>92</v>
      </c>
      <c r="C100" s="23" t="s">
        <v>122</v>
      </c>
      <c r="D100" s="23">
        <v>30</v>
      </c>
      <c r="E100" s="23">
        <v>15</v>
      </c>
      <c r="F100" s="23"/>
      <c r="G100" s="23">
        <f t="shared" si="4"/>
        <v>45</v>
      </c>
      <c r="H100" s="10" t="str">
        <f t="shared" si="5"/>
        <v>среден 3</v>
      </c>
    </row>
    <row r="101" spans="1:8" ht="15.5" thickTop="1" thickBot="1" x14ac:dyDescent="0.4">
      <c r="A101" s="17" t="s">
        <v>75</v>
      </c>
      <c r="B101" s="12" t="s">
        <v>24</v>
      </c>
      <c r="C101" s="2" t="s">
        <v>4</v>
      </c>
      <c r="D101" s="2"/>
      <c r="E101" s="2"/>
      <c r="F101" s="2"/>
      <c r="G101" s="2">
        <f t="shared" si="4"/>
        <v>0</v>
      </c>
      <c r="H101" s="10" t="str">
        <f t="shared" si="5"/>
        <v>не се яви</v>
      </c>
    </row>
    <row r="102" spans="1:8" ht="15.5" thickTop="1" thickBot="1" x14ac:dyDescent="0.4">
      <c r="A102" s="24" t="s">
        <v>75</v>
      </c>
      <c r="B102" s="22" t="s">
        <v>93</v>
      </c>
      <c r="C102" s="23" t="s">
        <v>122</v>
      </c>
      <c r="D102" s="23"/>
      <c r="E102" s="23">
        <v>0</v>
      </c>
      <c r="F102" s="23"/>
      <c r="G102" s="23">
        <f t="shared" si="4"/>
        <v>0</v>
      </c>
      <c r="H102" s="10" t="str">
        <f t="shared" si="5"/>
        <v>слаб 2</v>
      </c>
    </row>
    <row r="103" spans="1:8" ht="15.5" thickTop="1" thickBot="1" x14ac:dyDescent="0.4">
      <c r="A103" s="24" t="s">
        <v>75</v>
      </c>
      <c r="B103" s="22" t="s">
        <v>94</v>
      </c>
      <c r="C103" s="23" t="s">
        <v>122</v>
      </c>
      <c r="D103" s="23">
        <v>0</v>
      </c>
      <c r="E103" s="23">
        <v>25</v>
      </c>
      <c r="F103" s="23"/>
      <c r="G103" s="23">
        <f t="shared" si="4"/>
        <v>25</v>
      </c>
      <c r="H103" s="10" t="str">
        <f t="shared" si="5"/>
        <v>слаб 2</v>
      </c>
    </row>
    <row r="104" spans="1:8" ht="15.5" thickTop="1" thickBot="1" x14ac:dyDescent="0.4">
      <c r="A104" s="17" t="s">
        <v>75</v>
      </c>
      <c r="B104" s="12" t="s">
        <v>95</v>
      </c>
      <c r="C104" s="2" t="s">
        <v>4</v>
      </c>
      <c r="D104" s="2"/>
      <c r="E104" s="2"/>
      <c r="F104" s="2"/>
      <c r="G104" s="2">
        <f t="shared" si="4"/>
        <v>0</v>
      </c>
      <c r="H104" s="10" t="str">
        <f t="shared" si="5"/>
        <v>не се яви</v>
      </c>
    </row>
    <row r="105" spans="1:8" ht="15.5" thickTop="1" thickBot="1" x14ac:dyDescent="0.4">
      <c r="A105" s="24" t="s">
        <v>75</v>
      </c>
      <c r="B105" s="22" t="s">
        <v>96</v>
      </c>
      <c r="C105" s="23" t="s">
        <v>122</v>
      </c>
      <c r="D105" s="23">
        <v>0</v>
      </c>
      <c r="E105" s="23">
        <v>35</v>
      </c>
      <c r="F105" s="23">
        <v>0</v>
      </c>
      <c r="G105" s="23">
        <f t="shared" si="4"/>
        <v>35</v>
      </c>
      <c r="H105" s="10" t="str">
        <f t="shared" si="5"/>
        <v>среден 3</v>
      </c>
    </row>
    <row r="106" spans="1:8" ht="15.5" thickTop="1" thickBot="1" x14ac:dyDescent="0.4">
      <c r="A106" s="17" t="s">
        <v>75</v>
      </c>
      <c r="B106" s="12" t="s">
        <v>97</v>
      </c>
      <c r="C106" s="2" t="s">
        <v>4</v>
      </c>
      <c r="D106" s="2"/>
      <c r="E106" s="2"/>
      <c r="F106" s="2"/>
      <c r="G106" s="2">
        <f t="shared" si="4"/>
        <v>0</v>
      </c>
      <c r="H106" s="10" t="str">
        <f t="shared" si="5"/>
        <v>не се яви</v>
      </c>
    </row>
    <row r="107" spans="1:8" ht="15.5" thickTop="1" thickBot="1" x14ac:dyDescent="0.4">
      <c r="A107" s="17" t="s">
        <v>75</v>
      </c>
      <c r="B107" s="12" t="s">
        <v>98</v>
      </c>
      <c r="C107" s="2" t="s">
        <v>4</v>
      </c>
      <c r="D107" s="2"/>
      <c r="E107" s="2"/>
      <c r="F107" s="2"/>
      <c r="G107" s="2">
        <f t="shared" si="4"/>
        <v>0</v>
      </c>
      <c r="H107" s="10" t="str">
        <f t="shared" si="5"/>
        <v>не се яви</v>
      </c>
    </row>
    <row r="108" spans="1:8" ht="15.5" thickTop="1" thickBot="1" x14ac:dyDescent="0.4">
      <c r="A108" s="24" t="s">
        <v>75</v>
      </c>
      <c r="B108" s="22" t="s">
        <v>99</v>
      </c>
      <c r="C108" s="23" t="s">
        <v>122</v>
      </c>
      <c r="D108" s="23">
        <v>20</v>
      </c>
      <c r="E108" s="23">
        <v>0</v>
      </c>
      <c r="F108" s="23">
        <v>0</v>
      </c>
      <c r="G108" s="23">
        <f t="shared" si="4"/>
        <v>20</v>
      </c>
      <c r="H108" s="10" t="str">
        <f t="shared" si="5"/>
        <v>слаб 2</v>
      </c>
    </row>
    <row r="109" spans="1:8" ht="15.5" thickTop="1" thickBot="1" x14ac:dyDescent="0.4">
      <c r="A109" s="17" t="s">
        <v>75</v>
      </c>
      <c r="B109" s="12" t="s">
        <v>100</v>
      </c>
      <c r="C109" s="2" t="s">
        <v>4</v>
      </c>
      <c r="D109" s="2"/>
      <c r="E109" s="2"/>
      <c r="F109" s="2"/>
      <c r="G109" s="2">
        <f t="shared" si="4"/>
        <v>0</v>
      </c>
      <c r="H109" s="10" t="str">
        <f t="shared" si="5"/>
        <v>не се яви</v>
      </c>
    </row>
    <row r="110" spans="1:8" ht="15.5" thickTop="1" thickBot="1" x14ac:dyDescent="0.4">
      <c r="A110" s="17" t="s">
        <v>75</v>
      </c>
      <c r="B110" s="12" t="s">
        <v>101</v>
      </c>
      <c r="C110" s="2" t="s">
        <v>4</v>
      </c>
      <c r="D110" s="2"/>
      <c r="E110" s="2"/>
      <c r="F110" s="2"/>
      <c r="G110" s="2">
        <f t="shared" si="4"/>
        <v>0</v>
      </c>
      <c r="H110" s="10" t="str">
        <f t="shared" si="5"/>
        <v>не се яви</v>
      </c>
    </row>
    <row r="111" spans="1:8" ht="15.5" thickTop="1" thickBot="1" x14ac:dyDescent="0.4">
      <c r="A111" s="24" t="s">
        <v>75</v>
      </c>
      <c r="B111" s="22" t="s">
        <v>102</v>
      </c>
      <c r="C111" s="23" t="s">
        <v>122</v>
      </c>
      <c r="D111" s="23">
        <v>50</v>
      </c>
      <c r="E111" s="23">
        <v>25</v>
      </c>
      <c r="F111" s="23"/>
      <c r="G111" s="23">
        <f t="shared" si="4"/>
        <v>75</v>
      </c>
      <c r="H111" s="10" t="str">
        <f t="shared" si="5"/>
        <v>мн. добър 5</v>
      </c>
    </row>
    <row r="112" spans="1:8" ht="15.5" thickTop="1" thickBot="1" x14ac:dyDescent="0.4">
      <c r="A112" s="24" t="s">
        <v>75</v>
      </c>
      <c r="B112" s="22" t="s">
        <v>103</v>
      </c>
      <c r="C112" s="23" t="s">
        <v>122</v>
      </c>
      <c r="D112" s="23">
        <v>40</v>
      </c>
      <c r="E112" s="23">
        <v>25</v>
      </c>
      <c r="F112" s="23"/>
      <c r="G112" s="23">
        <f t="shared" si="4"/>
        <v>65</v>
      </c>
      <c r="H112" s="10" t="str">
        <f t="shared" si="5"/>
        <v>добър 4</v>
      </c>
    </row>
    <row r="113" spans="1:8" ht="15.5" thickTop="1" thickBot="1" x14ac:dyDescent="0.4">
      <c r="A113" s="24" t="s">
        <v>75</v>
      </c>
      <c r="B113" s="22" t="s">
        <v>104</v>
      </c>
      <c r="C113" s="23" t="s">
        <v>122</v>
      </c>
      <c r="D113" s="23"/>
      <c r="E113" s="23"/>
      <c r="F113" s="23"/>
      <c r="G113" s="23">
        <f t="shared" si="4"/>
        <v>0</v>
      </c>
      <c r="H113" s="10" t="str">
        <f t="shared" si="5"/>
        <v>слаб 2</v>
      </c>
    </row>
    <row r="114" spans="1:8" ht="15.5" thickTop="1" thickBot="1" x14ac:dyDescent="0.4">
      <c r="A114" s="24" t="s">
        <v>75</v>
      </c>
      <c r="B114" s="22" t="s">
        <v>105</v>
      </c>
      <c r="C114" s="23" t="s">
        <v>122</v>
      </c>
      <c r="D114" s="23">
        <v>0</v>
      </c>
      <c r="E114" s="23"/>
      <c r="F114" s="23"/>
      <c r="G114" s="23">
        <f t="shared" si="4"/>
        <v>0</v>
      </c>
      <c r="H114" s="10" t="str">
        <f t="shared" si="5"/>
        <v>слаб 2</v>
      </c>
    </row>
    <row r="115" spans="1:8" ht="15.5" thickTop="1" thickBot="1" x14ac:dyDescent="0.4">
      <c r="A115" s="24" t="s">
        <v>75</v>
      </c>
      <c r="B115" s="22" t="s">
        <v>106</v>
      </c>
      <c r="C115" s="23" t="s">
        <v>122</v>
      </c>
      <c r="D115" s="23">
        <v>50</v>
      </c>
      <c r="E115" s="23">
        <v>25</v>
      </c>
      <c r="F115" s="23">
        <v>0</v>
      </c>
      <c r="G115" s="23">
        <f t="shared" si="4"/>
        <v>75</v>
      </c>
      <c r="H115" s="10" t="str">
        <f t="shared" si="5"/>
        <v>мн. добър 5</v>
      </c>
    </row>
    <row r="116" spans="1:8" ht="15.5" thickTop="1" thickBot="1" x14ac:dyDescent="0.4">
      <c r="A116" s="17" t="s">
        <v>75</v>
      </c>
      <c r="B116" s="12" t="s">
        <v>107</v>
      </c>
      <c r="C116" s="2" t="s">
        <v>4</v>
      </c>
      <c r="D116" s="2"/>
      <c r="E116" s="2"/>
      <c r="F116" s="2"/>
      <c r="G116" s="2">
        <f t="shared" si="4"/>
        <v>0</v>
      </c>
      <c r="H116" s="10" t="str">
        <f t="shared" si="5"/>
        <v>не се яви</v>
      </c>
    </row>
    <row r="117" spans="1:8" ht="15.5" thickTop="1" thickBot="1" x14ac:dyDescent="0.4">
      <c r="A117" s="24" t="s">
        <v>75</v>
      </c>
      <c r="B117" s="22" t="s">
        <v>108</v>
      </c>
      <c r="C117" s="23" t="s">
        <v>122</v>
      </c>
      <c r="D117" s="23">
        <v>0</v>
      </c>
      <c r="E117" s="23"/>
      <c r="F117" s="23"/>
      <c r="G117" s="23">
        <f t="shared" si="4"/>
        <v>0</v>
      </c>
      <c r="H117" s="10" t="str">
        <f t="shared" si="5"/>
        <v>слаб 2</v>
      </c>
    </row>
    <row r="118" spans="1:8" ht="15.5" thickTop="1" thickBot="1" x14ac:dyDescent="0.4">
      <c r="A118" s="24" t="s">
        <v>75</v>
      </c>
      <c r="B118" s="22" t="s">
        <v>109</v>
      </c>
      <c r="C118" s="23" t="s">
        <v>122</v>
      </c>
      <c r="D118" s="23">
        <v>50</v>
      </c>
      <c r="E118" s="23">
        <v>0</v>
      </c>
      <c r="F118" s="23">
        <v>0</v>
      </c>
      <c r="G118" s="23">
        <f t="shared" si="4"/>
        <v>50</v>
      </c>
      <c r="H118" s="10" t="str">
        <f t="shared" si="5"/>
        <v>среден 3</v>
      </c>
    </row>
    <row r="119" spans="1:8" ht="15.5" thickTop="1" thickBot="1" x14ac:dyDescent="0.4">
      <c r="A119" s="17" t="s">
        <v>75</v>
      </c>
      <c r="B119" s="12" t="s">
        <v>110</v>
      </c>
      <c r="C119" s="2" t="s">
        <v>4</v>
      </c>
      <c r="D119" s="2"/>
      <c r="E119" s="2"/>
      <c r="F119" s="2"/>
      <c r="G119" s="2">
        <f t="shared" si="4"/>
        <v>0</v>
      </c>
      <c r="H119" s="10" t="str">
        <f t="shared" si="5"/>
        <v>не се яви</v>
      </c>
    </row>
    <row r="120" spans="1:8" ht="15.5" thickTop="1" thickBot="1" x14ac:dyDescent="0.4">
      <c r="A120" s="17" t="s">
        <v>75</v>
      </c>
      <c r="B120" s="12" t="s">
        <v>111</v>
      </c>
      <c r="C120" s="2" t="s">
        <v>4</v>
      </c>
      <c r="D120" s="2"/>
      <c r="E120" s="2"/>
      <c r="F120" s="2"/>
      <c r="G120" s="2">
        <f t="shared" si="4"/>
        <v>0</v>
      </c>
      <c r="H120" s="10" t="str">
        <f t="shared" si="5"/>
        <v>не се яви</v>
      </c>
    </row>
    <row r="121" spans="1:8" ht="15.5" thickTop="1" thickBot="1" x14ac:dyDescent="0.4">
      <c r="A121" s="17" t="s">
        <v>75</v>
      </c>
      <c r="B121" s="12" t="s">
        <v>112</v>
      </c>
      <c r="C121" s="2" t="s">
        <v>4</v>
      </c>
      <c r="D121" s="2"/>
      <c r="E121" s="2"/>
      <c r="F121" s="2"/>
      <c r="G121" s="2">
        <f t="shared" si="4"/>
        <v>0</v>
      </c>
      <c r="H121" s="10" t="str">
        <f t="shared" si="5"/>
        <v>не се яви</v>
      </c>
    </row>
    <row r="122" spans="1:8" ht="15.5" thickTop="1" thickBot="1" x14ac:dyDescent="0.4">
      <c r="A122" s="17" t="s">
        <v>75</v>
      </c>
      <c r="B122" s="12" t="s">
        <v>113</v>
      </c>
      <c r="C122" s="2" t="s">
        <v>4</v>
      </c>
      <c r="D122" s="2"/>
      <c r="E122" s="2"/>
      <c r="F122" s="2"/>
      <c r="G122" s="2">
        <f t="shared" si="4"/>
        <v>0</v>
      </c>
      <c r="H122" s="10" t="str">
        <f t="shared" si="5"/>
        <v>не се яви</v>
      </c>
    </row>
    <row r="123" spans="1:8" ht="15.5" thickTop="1" thickBot="1" x14ac:dyDescent="0.4">
      <c r="A123" s="17" t="s">
        <v>75</v>
      </c>
      <c r="B123" s="12">
        <v>81840</v>
      </c>
      <c r="C123" s="2" t="s">
        <v>4</v>
      </c>
      <c r="D123" s="2"/>
      <c r="E123" s="2"/>
      <c r="F123" s="2"/>
      <c r="G123" s="2">
        <f t="shared" si="4"/>
        <v>0</v>
      </c>
      <c r="H123" s="10" t="str">
        <f t="shared" si="5"/>
        <v>не се яви</v>
      </c>
    </row>
    <row r="124" spans="1:8" ht="15.5" thickTop="1" thickBot="1" x14ac:dyDescent="0.4">
      <c r="A124" s="17" t="s">
        <v>75</v>
      </c>
      <c r="B124" s="12">
        <v>81923</v>
      </c>
      <c r="C124" s="2" t="s">
        <v>4</v>
      </c>
      <c r="D124" s="2"/>
      <c r="E124" s="2"/>
      <c r="F124" s="2"/>
      <c r="G124" s="2">
        <f t="shared" si="4"/>
        <v>0</v>
      </c>
      <c r="H124" s="10" t="str">
        <f t="shared" si="5"/>
        <v>не се яви</v>
      </c>
    </row>
    <row r="125" spans="1:8" ht="15.5" thickTop="1" thickBot="1" x14ac:dyDescent="0.4">
      <c r="A125" s="24" t="s">
        <v>75</v>
      </c>
      <c r="B125" s="22">
        <v>82015</v>
      </c>
      <c r="C125" s="23" t="s">
        <v>122</v>
      </c>
      <c r="D125" s="23">
        <v>35</v>
      </c>
      <c r="E125" s="23"/>
      <c r="F125" s="23"/>
      <c r="G125" s="23">
        <f t="shared" si="4"/>
        <v>35</v>
      </c>
      <c r="H125" s="10" t="str">
        <f t="shared" si="5"/>
        <v>среден 3</v>
      </c>
    </row>
    <row r="126" spans="1:8" ht="15.5" thickTop="1" thickBot="1" x14ac:dyDescent="0.4">
      <c r="A126" s="17" t="s">
        <v>75</v>
      </c>
      <c r="B126" s="12">
        <v>82035</v>
      </c>
      <c r="C126" s="2" t="s">
        <v>4</v>
      </c>
      <c r="D126" s="2"/>
      <c r="E126" s="2"/>
      <c r="F126" s="2"/>
      <c r="G126" s="2">
        <f t="shared" si="4"/>
        <v>0</v>
      </c>
      <c r="H126" s="10" t="str">
        <f t="shared" si="5"/>
        <v>не се яви</v>
      </c>
    </row>
    <row r="127" spans="1:8" ht="15.5" thickTop="1" thickBot="1" x14ac:dyDescent="0.4">
      <c r="A127" s="17" t="s">
        <v>75</v>
      </c>
      <c r="B127" s="12">
        <v>82046</v>
      </c>
      <c r="C127" s="2" t="s">
        <v>4</v>
      </c>
      <c r="D127" s="2"/>
      <c r="E127" s="2"/>
      <c r="F127" s="2"/>
      <c r="G127" s="2">
        <f t="shared" si="4"/>
        <v>0</v>
      </c>
      <c r="H127" s="10" t="str">
        <f t="shared" si="5"/>
        <v>не се яви</v>
      </c>
    </row>
    <row r="128" spans="1:8" ht="15.5" thickTop="1" thickBot="1" x14ac:dyDescent="0.4">
      <c r="A128" s="17" t="s">
        <v>75</v>
      </c>
      <c r="B128" s="12">
        <v>82102</v>
      </c>
      <c r="C128" s="2" t="s">
        <v>4</v>
      </c>
      <c r="D128" s="2"/>
      <c r="E128" s="2"/>
      <c r="F128" s="2"/>
      <c r="G128" s="2">
        <f t="shared" si="4"/>
        <v>0</v>
      </c>
      <c r="H128" s="10" t="str">
        <f t="shared" si="5"/>
        <v>не се яви</v>
      </c>
    </row>
    <row r="129" spans="1:8" ht="15.5" thickTop="1" thickBot="1" x14ac:dyDescent="0.4">
      <c r="A129" s="17" t="s">
        <v>75</v>
      </c>
      <c r="B129" s="12">
        <v>82235</v>
      </c>
      <c r="C129" s="2" t="s">
        <v>4</v>
      </c>
      <c r="D129" s="2"/>
      <c r="E129" s="2"/>
      <c r="F129" s="2"/>
      <c r="G129" s="2">
        <f t="shared" si="4"/>
        <v>0</v>
      </c>
      <c r="H129" s="10" t="str">
        <f t="shared" si="5"/>
        <v>не се яви</v>
      </c>
    </row>
    <row r="130" spans="1:8" ht="15.5" thickTop="1" thickBot="1" x14ac:dyDescent="0.4">
      <c r="A130" s="17" t="s">
        <v>75</v>
      </c>
      <c r="B130" s="12">
        <v>82285</v>
      </c>
      <c r="C130" s="2" t="s">
        <v>4</v>
      </c>
      <c r="D130" s="2"/>
      <c r="E130" s="2"/>
      <c r="F130" s="2"/>
      <c r="G130" s="2">
        <f t="shared" si="4"/>
        <v>0</v>
      </c>
      <c r="H130" s="10" t="str">
        <f t="shared" ref="H130:H161" si="6">IF(C130="не","не се яви", IF(G130&lt;$N$3, "слаб 2", IF(G130&lt;$N$4, "среден 3", IF(G130&lt;$N$5, "добър 4", IF(G130&lt;$N$6, "мн. добър 5", "отличен 6")))))</f>
        <v>не се яви</v>
      </c>
    </row>
    <row r="131" spans="1:8" ht="15.5" thickTop="1" thickBot="1" x14ac:dyDescent="0.4">
      <c r="A131" s="24" t="s">
        <v>75</v>
      </c>
      <c r="B131" s="22">
        <v>82291</v>
      </c>
      <c r="C131" s="23" t="s">
        <v>122</v>
      </c>
      <c r="D131" s="23">
        <v>35</v>
      </c>
      <c r="E131" s="23"/>
      <c r="F131" s="23"/>
      <c r="G131" s="23">
        <f t="shared" ref="G131:G173" si="7">(D131+E131+F131)</f>
        <v>35</v>
      </c>
      <c r="H131" s="10" t="str">
        <f t="shared" si="6"/>
        <v>среден 3</v>
      </c>
    </row>
    <row r="132" spans="1:8" ht="15.5" thickTop="1" thickBot="1" x14ac:dyDescent="0.4">
      <c r="A132" s="24" t="s">
        <v>75</v>
      </c>
      <c r="B132" s="22" t="s">
        <v>114</v>
      </c>
      <c r="C132" s="23" t="s">
        <v>122</v>
      </c>
      <c r="D132" s="23">
        <v>0</v>
      </c>
      <c r="E132" s="23"/>
      <c r="F132" s="23"/>
      <c r="G132" s="23">
        <f t="shared" si="7"/>
        <v>0</v>
      </c>
      <c r="H132" s="10" t="str">
        <f t="shared" si="6"/>
        <v>слаб 2</v>
      </c>
    </row>
    <row r="133" spans="1:8" ht="15.5" thickTop="1" thickBot="1" x14ac:dyDescent="0.4">
      <c r="A133" s="24" t="s">
        <v>75</v>
      </c>
      <c r="B133" s="22" t="s">
        <v>115</v>
      </c>
      <c r="C133" s="23" t="s">
        <v>122</v>
      </c>
      <c r="D133" s="23">
        <v>25</v>
      </c>
      <c r="E133" s="23">
        <v>25</v>
      </c>
      <c r="F133" s="23"/>
      <c r="G133" s="23">
        <f t="shared" si="7"/>
        <v>50</v>
      </c>
      <c r="H133" s="10" t="str">
        <f t="shared" si="6"/>
        <v>среден 3</v>
      </c>
    </row>
    <row r="134" spans="1:8" ht="15.5" thickTop="1" thickBot="1" x14ac:dyDescent="0.4">
      <c r="A134" s="24" t="s">
        <v>75</v>
      </c>
      <c r="B134" s="22" t="s">
        <v>116</v>
      </c>
      <c r="C134" s="23" t="s">
        <v>122</v>
      </c>
      <c r="D134" s="23">
        <v>50</v>
      </c>
      <c r="E134" s="23"/>
      <c r="F134" s="23"/>
      <c r="G134" s="23">
        <f t="shared" si="7"/>
        <v>50</v>
      </c>
      <c r="H134" s="10" t="str">
        <f t="shared" si="6"/>
        <v>среден 3</v>
      </c>
    </row>
    <row r="135" spans="1:8" ht="15.5" thickTop="1" thickBot="1" x14ac:dyDescent="0.4">
      <c r="A135" s="17" t="s">
        <v>75</v>
      </c>
      <c r="B135" s="12" t="s">
        <v>30</v>
      </c>
      <c r="C135" s="2" t="s">
        <v>4</v>
      </c>
      <c r="D135" s="2"/>
      <c r="E135" s="2"/>
      <c r="F135" s="2"/>
      <c r="G135" s="2">
        <f t="shared" si="7"/>
        <v>0</v>
      </c>
      <c r="H135" s="10" t="str">
        <f t="shared" si="6"/>
        <v>не се яви</v>
      </c>
    </row>
    <row r="136" spans="1:8" ht="15.5" thickTop="1" thickBot="1" x14ac:dyDescent="0.4">
      <c r="A136" s="26" t="s">
        <v>75</v>
      </c>
      <c r="B136" s="25" t="s">
        <v>117</v>
      </c>
      <c r="C136" s="27" t="s">
        <v>122</v>
      </c>
      <c r="D136" s="27"/>
      <c r="E136" s="27">
        <v>35</v>
      </c>
      <c r="F136" s="27"/>
      <c r="G136" s="27">
        <f t="shared" si="7"/>
        <v>35</v>
      </c>
      <c r="H136" s="10" t="str">
        <f t="shared" si="6"/>
        <v>среден 3</v>
      </c>
    </row>
    <row r="137" spans="1:8" ht="15.5" thickTop="1" thickBot="1" x14ac:dyDescent="0.4">
      <c r="A137" s="21" t="s">
        <v>118</v>
      </c>
      <c r="B137" s="22" t="s">
        <v>17</v>
      </c>
      <c r="C137" s="28" t="s">
        <v>122</v>
      </c>
      <c r="D137" s="28">
        <v>50</v>
      </c>
      <c r="E137" s="28">
        <v>25</v>
      </c>
      <c r="F137" s="28"/>
      <c r="G137" s="28">
        <f t="shared" si="7"/>
        <v>75</v>
      </c>
      <c r="H137" s="10" t="str">
        <f t="shared" si="6"/>
        <v>мн. добър 5</v>
      </c>
    </row>
    <row r="138" spans="1:8" ht="15.5" thickTop="1" thickBot="1" x14ac:dyDescent="0.4">
      <c r="A138" s="21" t="s">
        <v>118</v>
      </c>
      <c r="B138" s="22" t="s">
        <v>18</v>
      </c>
      <c r="C138" s="23" t="s">
        <v>122</v>
      </c>
      <c r="D138" s="23">
        <v>0</v>
      </c>
      <c r="E138" s="23">
        <v>25</v>
      </c>
      <c r="F138" s="23"/>
      <c r="G138" s="23">
        <f t="shared" si="7"/>
        <v>25</v>
      </c>
      <c r="H138" s="10" t="str">
        <f t="shared" si="6"/>
        <v>слаб 2</v>
      </c>
    </row>
    <row r="139" spans="1:8" ht="15.5" thickTop="1" thickBot="1" x14ac:dyDescent="0.4">
      <c r="A139" s="21" t="s">
        <v>118</v>
      </c>
      <c r="B139" s="22" t="s">
        <v>19</v>
      </c>
      <c r="C139" s="23" t="s">
        <v>122</v>
      </c>
      <c r="D139" s="23">
        <v>0</v>
      </c>
      <c r="E139" s="23"/>
      <c r="F139" s="23">
        <v>0</v>
      </c>
      <c r="G139" s="23">
        <f t="shared" si="7"/>
        <v>0</v>
      </c>
      <c r="H139" s="10" t="str">
        <f t="shared" si="6"/>
        <v>слаб 2</v>
      </c>
    </row>
    <row r="140" spans="1:8" ht="15.5" thickTop="1" thickBot="1" x14ac:dyDescent="0.4">
      <c r="A140" s="21" t="s">
        <v>118</v>
      </c>
      <c r="B140" s="22" t="s">
        <v>20</v>
      </c>
      <c r="C140" s="23" t="s">
        <v>122</v>
      </c>
      <c r="D140" s="23"/>
      <c r="E140" s="23">
        <v>25</v>
      </c>
      <c r="F140" s="23">
        <v>0</v>
      </c>
      <c r="G140" s="23">
        <f t="shared" si="7"/>
        <v>25</v>
      </c>
      <c r="H140" s="10" t="str">
        <f t="shared" si="6"/>
        <v>слаб 2</v>
      </c>
    </row>
    <row r="141" spans="1:8" ht="15.5" thickTop="1" thickBot="1" x14ac:dyDescent="0.4">
      <c r="A141" s="1" t="s">
        <v>118</v>
      </c>
      <c r="B141" s="12" t="s">
        <v>21</v>
      </c>
      <c r="C141" s="2" t="s">
        <v>4</v>
      </c>
      <c r="D141" s="2"/>
      <c r="E141" s="2"/>
      <c r="F141" s="2"/>
      <c r="G141" s="2">
        <f t="shared" si="7"/>
        <v>0</v>
      </c>
      <c r="H141" s="10" t="str">
        <f t="shared" si="6"/>
        <v>не се яви</v>
      </c>
    </row>
    <row r="142" spans="1:8" ht="15.5" thickTop="1" thickBot="1" x14ac:dyDescent="0.4">
      <c r="A142" s="21" t="s">
        <v>118</v>
      </c>
      <c r="B142" s="22" t="s">
        <v>22</v>
      </c>
      <c r="C142" s="23" t="s">
        <v>122</v>
      </c>
      <c r="D142" s="23">
        <v>0</v>
      </c>
      <c r="E142" s="23">
        <v>0</v>
      </c>
      <c r="F142" s="23"/>
      <c r="G142" s="23">
        <f t="shared" si="7"/>
        <v>0</v>
      </c>
      <c r="H142" s="10" t="str">
        <f t="shared" si="6"/>
        <v>слаб 2</v>
      </c>
    </row>
    <row r="143" spans="1:8" ht="15.5" thickTop="1" thickBot="1" x14ac:dyDescent="0.4">
      <c r="A143" s="21" t="s">
        <v>118</v>
      </c>
      <c r="B143" s="22" t="s">
        <v>23</v>
      </c>
      <c r="C143" s="23" t="s">
        <v>122</v>
      </c>
      <c r="D143" s="23">
        <v>25</v>
      </c>
      <c r="E143" s="23">
        <v>25</v>
      </c>
      <c r="F143" s="23">
        <v>15</v>
      </c>
      <c r="G143" s="23">
        <f t="shared" si="7"/>
        <v>65</v>
      </c>
      <c r="H143" s="10" t="str">
        <f t="shared" si="6"/>
        <v>добър 4</v>
      </c>
    </row>
    <row r="144" spans="1:8" ht="15.5" thickTop="1" thickBot="1" x14ac:dyDescent="0.4">
      <c r="A144" s="21" t="s">
        <v>118</v>
      </c>
      <c r="B144" s="22" t="s">
        <v>25</v>
      </c>
      <c r="C144" s="23" t="s">
        <v>122</v>
      </c>
      <c r="D144" s="23">
        <v>40</v>
      </c>
      <c r="E144" s="23"/>
      <c r="F144" s="23"/>
      <c r="G144" s="23">
        <f t="shared" si="7"/>
        <v>40</v>
      </c>
      <c r="H144" s="10" t="str">
        <f t="shared" si="6"/>
        <v>среден 3</v>
      </c>
    </row>
    <row r="145" spans="1:8" ht="15.5" thickTop="1" thickBot="1" x14ac:dyDescent="0.4">
      <c r="A145" s="21" t="s">
        <v>118</v>
      </c>
      <c r="B145" s="22" t="s">
        <v>26</v>
      </c>
      <c r="C145" s="23" t="s">
        <v>122</v>
      </c>
      <c r="D145" s="23">
        <v>45</v>
      </c>
      <c r="E145" s="23"/>
      <c r="F145" s="23">
        <v>0</v>
      </c>
      <c r="G145" s="23">
        <f t="shared" si="7"/>
        <v>45</v>
      </c>
      <c r="H145" s="10" t="str">
        <f t="shared" si="6"/>
        <v>среден 3</v>
      </c>
    </row>
    <row r="146" spans="1:8" ht="15.5" thickTop="1" thickBot="1" x14ac:dyDescent="0.4">
      <c r="A146" s="21" t="s">
        <v>118</v>
      </c>
      <c r="B146" s="22" t="s">
        <v>27</v>
      </c>
      <c r="C146" s="23" t="s">
        <v>122</v>
      </c>
      <c r="D146" s="23">
        <v>50</v>
      </c>
      <c r="E146" s="23"/>
      <c r="F146" s="23">
        <v>10</v>
      </c>
      <c r="G146" s="23">
        <f t="shared" si="7"/>
        <v>60</v>
      </c>
      <c r="H146" s="10" t="str">
        <f t="shared" si="6"/>
        <v>добър 4</v>
      </c>
    </row>
    <row r="147" spans="1:8" ht="15.5" thickTop="1" thickBot="1" x14ac:dyDescent="0.4">
      <c r="A147" s="21" t="s">
        <v>118</v>
      </c>
      <c r="B147" s="22" t="s">
        <v>28</v>
      </c>
      <c r="C147" s="23" t="s">
        <v>122</v>
      </c>
      <c r="D147" s="23"/>
      <c r="E147" s="23"/>
      <c r="F147" s="23">
        <v>15</v>
      </c>
      <c r="G147" s="23">
        <f t="shared" si="7"/>
        <v>15</v>
      </c>
      <c r="H147" s="10" t="str">
        <f t="shared" si="6"/>
        <v>слаб 2</v>
      </c>
    </row>
    <row r="148" spans="1:8" ht="15.5" thickTop="1" thickBot="1" x14ac:dyDescent="0.4">
      <c r="A148" s="1" t="s">
        <v>118</v>
      </c>
      <c r="B148" s="12">
        <v>81633</v>
      </c>
      <c r="C148" s="2" t="s">
        <v>4</v>
      </c>
      <c r="D148" s="2"/>
      <c r="E148" s="2"/>
      <c r="F148" s="2"/>
      <c r="G148" s="2">
        <f t="shared" si="7"/>
        <v>0</v>
      </c>
      <c r="H148" s="10" t="str">
        <f t="shared" si="6"/>
        <v>не се яви</v>
      </c>
    </row>
    <row r="149" spans="1:8" ht="15.5" thickTop="1" thickBot="1" x14ac:dyDescent="0.4">
      <c r="A149" s="21" t="s">
        <v>118</v>
      </c>
      <c r="B149" s="22">
        <v>81638</v>
      </c>
      <c r="C149" s="23" t="s">
        <v>122</v>
      </c>
      <c r="D149" s="23">
        <v>10</v>
      </c>
      <c r="E149" s="23"/>
      <c r="F149" s="23"/>
      <c r="G149" s="23">
        <f t="shared" si="7"/>
        <v>10</v>
      </c>
      <c r="H149" s="10" t="str">
        <f t="shared" si="6"/>
        <v>слаб 2</v>
      </c>
    </row>
    <row r="150" spans="1:8" ht="15.5" thickTop="1" thickBot="1" x14ac:dyDescent="0.4">
      <c r="A150" s="21" t="s">
        <v>118</v>
      </c>
      <c r="B150" s="22">
        <v>81763</v>
      </c>
      <c r="C150" s="23" t="s">
        <v>122</v>
      </c>
      <c r="D150" s="23">
        <v>10</v>
      </c>
      <c r="E150" s="23">
        <v>0</v>
      </c>
      <c r="F150" s="23">
        <v>0</v>
      </c>
      <c r="G150" s="23">
        <f t="shared" si="7"/>
        <v>10</v>
      </c>
      <c r="H150" s="10" t="str">
        <f t="shared" si="6"/>
        <v>слаб 2</v>
      </c>
    </row>
    <row r="151" spans="1:8" ht="15.5" thickTop="1" thickBot="1" x14ac:dyDescent="0.4">
      <c r="A151" s="21" t="s">
        <v>118</v>
      </c>
      <c r="B151" s="22">
        <v>81813</v>
      </c>
      <c r="C151" s="23" t="s">
        <v>122</v>
      </c>
      <c r="D151" s="23">
        <v>0</v>
      </c>
      <c r="E151" s="23">
        <v>0</v>
      </c>
      <c r="F151" s="23"/>
      <c r="G151" s="23">
        <f t="shared" si="7"/>
        <v>0</v>
      </c>
      <c r="H151" s="10" t="str">
        <f t="shared" si="6"/>
        <v>слаб 2</v>
      </c>
    </row>
    <row r="152" spans="1:8" ht="15.5" thickTop="1" thickBot="1" x14ac:dyDescent="0.4">
      <c r="A152" s="1" t="s">
        <v>118</v>
      </c>
      <c r="B152" s="12">
        <v>81871</v>
      </c>
      <c r="C152" s="2" t="s">
        <v>4</v>
      </c>
      <c r="D152" s="2"/>
      <c r="E152" s="2"/>
      <c r="F152" s="2"/>
      <c r="G152" s="2">
        <f t="shared" si="7"/>
        <v>0</v>
      </c>
      <c r="H152" s="10" t="str">
        <f t="shared" si="6"/>
        <v>не се яви</v>
      </c>
    </row>
    <row r="153" spans="1:8" ht="15.5" thickTop="1" thickBot="1" x14ac:dyDescent="0.4">
      <c r="A153" s="21" t="s">
        <v>118</v>
      </c>
      <c r="B153" s="22">
        <v>81872</v>
      </c>
      <c r="C153" s="23" t="s">
        <v>122</v>
      </c>
      <c r="D153" s="23">
        <v>50</v>
      </c>
      <c r="E153" s="23"/>
      <c r="F153" s="23">
        <v>0</v>
      </c>
      <c r="G153" s="23">
        <f t="shared" si="7"/>
        <v>50</v>
      </c>
      <c r="H153" s="10" t="str">
        <f t="shared" si="6"/>
        <v>среден 3</v>
      </c>
    </row>
    <row r="154" spans="1:8" ht="15.5" thickTop="1" thickBot="1" x14ac:dyDescent="0.4">
      <c r="A154" s="1" t="s">
        <v>118</v>
      </c>
      <c r="B154" s="12">
        <v>81885</v>
      </c>
      <c r="C154" s="2" t="s">
        <v>4</v>
      </c>
      <c r="D154" s="2"/>
      <c r="E154" s="2"/>
      <c r="F154" s="2"/>
      <c r="G154" s="2">
        <f t="shared" si="7"/>
        <v>0</v>
      </c>
      <c r="H154" s="10" t="str">
        <f t="shared" si="6"/>
        <v>не се яви</v>
      </c>
    </row>
    <row r="155" spans="1:8" ht="15.5" thickTop="1" thickBot="1" x14ac:dyDescent="0.4">
      <c r="A155" s="21" t="s">
        <v>118</v>
      </c>
      <c r="B155" s="22">
        <v>81908</v>
      </c>
      <c r="C155" s="23" t="s">
        <v>122</v>
      </c>
      <c r="D155" s="23"/>
      <c r="E155" s="23"/>
      <c r="F155" s="23"/>
      <c r="G155" s="23">
        <f t="shared" si="7"/>
        <v>0</v>
      </c>
      <c r="H155" s="10" t="str">
        <f t="shared" si="6"/>
        <v>слаб 2</v>
      </c>
    </row>
    <row r="156" spans="1:8" ht="15.5" thickTop="1" thickBot="1" x14ac:dyDescent="0.4">
      <c r="A156" s="21" t="s">
        <v>118</v>
      </c>
      <c r="B156" s="22">
        <v>81934</v>
      </c>
      <c r="C156" s="23" t="s">
        <v>122</v>
      </c>
      <c r="D156" s="23">
        <v>0</v>
      </c>
      <c r="E156" s="23"/>
      <c r="F156" s="23">
        <v>0</v>
      </c>
      <c r="G156" s="23">
        <f t="shared" si="7"/>
        <v>0</v>
      </c>
      <c r="H156" s="10" t="str">
        <f t="shared" si="6"/>
        <v>слаб 2</v>
      </c>
    </row>
    <row r="157" spans="1:8" ht="15.5" thickTop="1" thickBot="1" x14ac:dyDescent="0.4">
      <c r="A157" s="21" t="s">
        <v>118</v>
      </c>
      <c r="B157" s="22">
        <v>82024</v>
      </c>
      <c r="C157" s="23" t="s">
        <v>122</v>
      </c>
      <c r="D157" s="23">
        <v>50</v>
      </c>
      <c r="E157" s="23"/>
      <c r="F157" s="23"/>
      <c r="G157" s="23">
        <f t="shared" si="7"/>
        <v>50</v>
      </c>
      <c r="H157" s="10" t="str">
        <f t="shared" si="6"/>
        <v>среден 3</v>
      </c>
    </row>
    <row r="158" spans="1:8" ht="15.5" thickTop="1" thickBot="1" x14ac:dyDescent="0.4">
      <c r="A158" s="21" t="s">
        <v>118</v>
      </c>
      <c r="B158" s="22">
        <v>82047</v>
      </c>
      <c r="C158" s="23" t="s">
        <v>122</v>
      </c>
      <c r="D158" s="23">
        <v>0</v>
      </c>
      <c r="E158" s="23"/>
      <c r="F158" s="23">
        <v>0</v>
      </c>
      <c r="G158" s="23">
        <f t="shared" si="7"/>
        <v>0</v>
      </c>
      <c r="H158" s="10" t="str">
        <f t="shared" si="6"/>
        <v>слаб 2</v>
      </c>
    </row>
    <row r="159" spans="1:8" ht="15.5" thickTop="1" thickBot="1" x14ac:dyDescent="0.4">
      <c r="A159" s="1" t="s">
        <v>118</v>
      </c>
      <c r="B159" s="12">
        <v>82071</v>
      </c>
      <c r="C159" s="2" t="s">
        <v>4</v>
      </c>
      <c r="D159" s="2"/>
      <c r="E159" s="2"/>
      <c r="F159" s="2"/>
      <c r="G159" s="2">
        <f t="shared" si="7"/>
        <v>0</v>
      </c>
      <c r="H159" s="10" t="str">
        <f t="shared" si="6"/>
        <v>не се яви</v>
      </c>
    </row>
    <row r="160" spans="1:8" ht="15.5" thickTop="1" thickBot="1" x14ac:dyDescent="0.4">
      <c r="A160" s="21" t="s">
        <v>118</v>
      </c>
      <c r="B160" s="22">
        <v>82083</v>
      </c>
      <c r="C160" s="23" t="s">
        <v>122</v>
      </c>
      <c r="D160" s="23">
        <v>50</v>
      </c>
      <c r="E160" s="23"/>
      <c r="F160" s="23">
        <v>15</v>
      </c>
      <c r="G160" s="23">
        <f t="shared" si="7"/>
        <v>65</v>
      </c>
      <c r="H160" s="10" t="str">
        <f t="shared" si="6"/>
        <v>добър 4</v>
      </c>
    </row>
    <row r="161" spans="1:8" ht="15.5" thickTop="1" thickBot="1" x14ac:dyDescent="0.4">
      <c r="A161" s="1" t="s">
        <v>118</v>
      </c>
      <c r="B161" s="12">
        <v>82119</v>
      </c>
      <c r="C161" s="2" t="s">
        <v>4</v>
      </c>
      <c r="D161" s="2"/>
      <c r="E161" s="2"/>
      <c r="F161" s="2"/>
      <c r="G161" s="2">
        <f t="shared" si="7"/>
        <v>0</v>
      </c>
      <c r="H161" s="10" t="str">
        <f t="shared" si="6"/>
        <v>не се яви</v>
      </c>
    </row>
    <row r="162" spans="1:8" ht="15.5" thickTop="1" thickBot="1" x14ac:dyDescent="0.4">
      <c r="A162" s="21" t="s">
        <v>118</v>
      </c>
      <c r="B162" s="22">
        <v>82178</v>
      </c>
      <c r="C162" s="23" t="s">
        <v>122</v>
      </c>
      <c r="D162" s="23">
        <v>50</v>
      </c>
      <c r="E162" s="23">
        <v>25</v>
      </c>
      <c r="F162" s="23"/>
      <c r="G162" s="23">
        <f t="shared" si="7"/>
        <v>75</v>
      </c>
      <c r="H162" s="10" t="str">
        <f t="shared" ref="H162:H173" si="8">IF(C162="не","не се яви", IF(G162&lt;$N$3, "слаб 2", IF(G162&lt;$N$4, "среден 3", IF(G162&lt;$N$5, "добър 4", IF(G162&lt;$N$6, "мн. добър 5", "отличен 6")))))</f>
        <v>мн. добър 5</v>
      </c>
    </row>
    <row r="163" spans="1:8" ht="15.5" thickTop="1" thickBot="1" x14ac:dyDescent="0.4">
      <c r="A163" s="1" t="s">
        <v>118</v>
      </c>
      <c r="B163" s="12">
        <v>82228</v>
      </c>
      <c r="C163" s="2" t="s">
        <v>4</v>
      </c>
      <c r="D163" s="2"/>
      <c r="E163" s="2"/>
      <c r="F163" s="2"/>
      <c r="G163" s="2">
        <f t="shared" si="7"/>
        <v>0</v>
      </c>
      <c r="H163" s="10" t="str">
        <f t="shared" si="8"/>
        <v>не се яви</v>
      </c>
    </row>
    <row r="164" spans="1:8" ht="15.5" thickTop="1" thickBot="1" x14ac:dyDescent="0.4">
      <c r="A164" s="21" t="s">
        <v>118</v>
      </c>
      <c r="B164" s="22">
        <v>82230</v>
      </c>
      <c r="C164" s="23" t="s">
        <v>122</v>
      </c>
      <c r="D164" s="23"/>
      <c r="E164" s="23">
        <v>0</v>
      </c>
      <c r="F164" s="23">
        <v>0</v>
      </c>
      <c r="G164" s="23">
        <f t="shared" si="7"/>
        <v>0</v>
      </c>
      <c r="H164" s="10" t="str">
        <f t="shared" si="8"/>
        <v>слаб 2</v>
      </c>
    </row>
    <row r="165" spans="1:8" ht="15.5" thickTop="1" thickBot="1" x14ac:dyDescent="0.4">
      <c r="A165" s="21" t="s">
        <v>118</v>
      </c>
      <c r="B165" s="22">
        <v>82236</v>
      </c>
      <c r="C165" s="23" t="s">
        <v>122</v>
      </c>
      <c r="D165" s="23">
        <v>50</v>
      </c>
      <c r="E165" s="23">
        <v>0</v>
      </c>
      <c r="F165" s="23"/>
      <c r="G165" s="23">
        <f t="shared" si="7"/>
        <v>50</v>
      </c>
      <c r="H165" s="10" t="str">
        <f t="shared" si="8"/>
        <v>среден 3</v>
      </c>
    </row>
    <row r="166" spans="1:8" ht="15.5" thickTop="1" thickBot="1" x14ac:dyDescent="0.4">
      <c r="A166" s="21" t="s">
        <v>118</v>
      </c>
      <c r="B166" s="22">
        <v>82240</v>
      </c>
      <c r="C166" s="23" t="s">
        <v>122</v>
      </c>
      <c r="D166" s="23">
        <v>40</v>
      </c>
      <c r="E166" s="23">
        <v>35</v>
      </c>
      <c r="F166" s="23"/>
      <c r="G166" s="23">
        <f t="shared" si="7"/>
        <v>75</v>
      </c>
      <c r="H166" s="10" t="str">
        <f t="shared" si="8"/>
        <v>мн. добър 5</v>
      </c>
    </row>
    <row r="167" spans="1:8" ht="15.5" thickTop="1" thickBot="1" x14ac:dyDescent="0.4">
      <c r="A167" s="21" t="s">
        <v>118</v>
      </c>
      <c r="B167" s="22">
        <v>82276</v>
      </c>
      <c r="C167" s="23" t="s">
        <v>122</v>
      </c>
      <c r="D167" s="23">
        <v>0</v>
      </c>
      <c r="E167" s="23">
        <v>0</v>
      </c>
      <c r="F167" s="23">
        <v>0</v>
      </c>
      <c r="G167" s="23">
        <f t="shared" si="7"/>
        <v>0</v>
      </c>
      <c r="H167" s="10" t="str">
        <f t="shared" si="8"/>
        <v>слаб 2</v>
      </c>
    </row>
    <row r="168" spans="1:8" ht="15.5" thickTop="1" thickBot="1" x14ac:dyDescent="0.4">
      <c r="A168" s="21" t="s">
        <v>118</v>
      </c>
      <c r="B168" s="22">
        <v>82278</v>
      </c>
      <c r="C168" s="23" t="s">
        <v>122</v>
      </c>
      <c r="D168" s="23">
        <v>15</v>
      </c>
      <c r="E168" s="23">
        <v>25</v>
      </c>
      <c r="F168" s="23"/>
      <c r="G168" s="23">
        <f t="shared" si="7"/>
        <v>40</v>
      </c>
      <c r="H168" s="10" t="str">
        <f t="shared" si="8"/>
        <v>среден 3</v>
      </c>
    </row>
    <row r="169" spans="1:8" ht="15.5" thickTop="1" thickBot="1" x14ac:dyDescent="0.4">
      <c r="A169" s="21" t="s">
        <v>118</v>
      </c>
      <c r="B169" s="22">
        <v>82287</v>
      </c>
      <c r="C169" s="23" t="s">
        <v>122</v>
      </c>
      <c r="D169" s="23">
        <v>0</v>
      </c>
      <c r="E169" s="23"/>
      <c r="F169" s="23">
        <v>10</v>
      </c>
      <c r="G169" s="23">
        <f t="shared" si="7"/>
        <v>10</v>
      </c>
      <c r="H169" s="10" t="str">
        <f t="shared" si="8"/>
        <v>слаб 2</v>
      </c>
    </row>
    <row r="170" spans="1:8" ht="15.5" thickTop="1" thickBot="1" x14ac:dyDescent="0.4">
      <c r="A170" s="21" t="s">
        <v>118</v>
      </c>
      <c r="B170" s="22">
        <v>82301</v>
      </c>
      <c r="C170" s="23" t="s">
        <v>122</v>
      </c>
      <c r="D170" s="23"/>
      <c r="E170" s="23">
        <v>35</v>
      </c>
      <c r="F170" s="23">
        <v>15</v>
      </c>
      <c r="G170" s="23">
        <f t="shared" si="7"/>
        <v>50</v>
      </c>
      <c r="H170" s="10" t="str">
        <f t="shared" si="8"/>
        <v>среден 3</v>
      </c>
    </row>
    <row r="171" spans="1:8" ht="15.5" thickTop="1" thickBot="1" x14ac:dyDescent="0.4">
      <c r="A171" s="26" t="s">
        <v>118</v>
      </c>
      <c r="B171" s="25" t="s">
        <v>29</v>
      </c>
      <c r="C171" s="27" t="s">
        <v>122</v>
      </c>
      <c r="D171" s="27">
        <v>0</v>
      </c>
      <c r="E171" s="27"/>
      <c r="F171" s="27">
        <v>0</v>
      </c>
      <c r="G171" s="27">
        <f t="shared" si="7"/>
        <v>0</v>
      </c>
      <c r="H171" s="10" t="str">
        <f t="shared" si="8"/>
        <v>слаб 2</v>
      </c>
    </row>
    <row r="172" spans="1:8" ht="15.5" thickTop="1" thickBot="1" x14ac:dyDescent="0.4">
      <c r="A172" s="37" t="s">
        <v>119</v>
      </c>
      <c r="B172" s="38">
        <v>45763</v>
      </c>
      <c r="C172" s="39" t="s">
        <v>122</v>
      </c>
      <c r="D172" s="39"/>
      <c r="E172" s="39"/>
      <c r="F172" s="39"/>
      <c r="G172" s="39">
        <f t="shared" si="7"/>
        <v>0</v>
      </c>
      <c r="H172" s="10" t="str">
        <f t="shared" si="8"/>
        <v>слаб 2</v>
      </c>
    </row>
    <row r="173" spans="1:8" ht="15.5" thickTop="1" thickBot="1" x14ac:dyDescent="0.4">
      <c r="A173" s="19" t="s">
        <v>120</v>
      </c>
      <c r="B173" s="19" t="s">
        <v>121</v>
      </c>
      <c r="C173" s="20" t="s">
        <v>4</v>
      </c>
      <c r="D173" s="20"/>
      <c r="E173" s="20"/>
      <c r="F173" s="20"/>
      <c r="G173" s="20">
        <f t="shared" si="7"/>
        <v>0</v>
      </c>
      <c r="H173" s="10" t="str">
        <f t="shared" si="8"/>
        <v>не се яви</v>
      </c>
    </row>
    <row r="174" spans="1:8" ht="15" thickTop="1" x14ac:dyDescent="0.35"/>
  </sheetData>
  <mergeCells count="8">
    <mergeCell ref="J6:K6"/>
    <mergeCell ref="J7:K7"/>
    <mergeCell ref="J10:K10"/>
    <mergeCell ref="J2:M2"/>
    <mergeCell ref="N2:P2"/>
    <mergeCell ref="J3:K3"/>
    <mergeCell ref="J4:K4"/>
    <mergeCell ref="J5:K5"/>
  </mergeCells>
  <dataValidations count="1">
    <dataValidation type="list" allowBlank="1" showInputMessage="1" showErrorMessage="1" sqref="C2:C173">
      <formula1>"да,не"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2022-08-05T12:29:14Z</dcterms:created>
  <dcterms:modified xsi:type="dcterms:W3CDTF">2024-08-25T12:24:19Z</dcterms:modified>
</cp:coreProperties>
</file>