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ДАА_Инф_-_февр.-юни_2017_СУ_ФМИ" sheetId="1" r:id="rId1"/>
  </sheets>
  <definedNames/>
  <calcPr fullCalcOnLoad="1"/>
</workbook>
</file>

<file path=xl/sharedStrings.xml><?xml version="1.0" encoding="utf-8"?>
<sst xmlns="http://schemas.openxmlformats.org/spreadsheetml/2006/main" count="220" uniqueCount="122">
  <si>
    <t>Факултетен                       номер</t>
  </si>
  <si>
    <t>Име на студента</t>
  </si>
  <si>
    <t>Група</t>
  </si>
  <si>
    <t>Калоян Христов Дяков</t>
  </si>
  <si>
    <t>Група 1</t>
  </si>
  <si>
    <t>Цветелина Сергеева Младенова</t>
  </si>
  <si>
    <t>Ивайло Милков Момчилов</t>
  </si>
  <si>
    <t>Димитър Георгиев Георгиев</t>
  </si>
  <si>
    <t>Розалина Вълкова Киркова</t>
  </si>
  <si>
    <t>Нели Стефанова Петрова</t>
  </si>
  <si>
    <t>Дилян Николаев Трайков</t>
  </si>
  <si>
    <t>Георги Михайлов Буюклиев</t>
  </si>
  <si>
    <t>Николай Красимир Христов</t>
  </si>
  <si>
    <t>Таня Николаева Коева</t>
  </si>
  <si>
    <t>Екатерина Венциславова Кирилова</t>
  </si>
  <si>
    <t>Мария Николаева Балтаджиева</t>
  </si>
  <si>
    <t>Ивайло Стефанов Недков</t>
  </si>
  <si>
    <t>Здравко Ивайлов Георгиев</t>
  </si>
  <si>
    <t>Илиан Емилов Георгиев</t>
  </si>
  <si>
    <t>Емил Иванов Арменов</t>
  </si>
  <si>
    <t>Евгени Руменов Димов</t>
  </si>
  <si>
    <t>Кирил Калинов Кирилов</t>
  </si>
  <si>
    <t>Йордан Лилянов Попов</t>
  </si>
  <si>
    <t>Магдалена Сашова Николова</t>
  </si>
  <si>
    <t>Мелда Неджатинова Хърлова</t>
  </si>
  <si>
    <t>Стойчо Ганчев Ганчев</t>
  </si>
  <si>
    <t>Добромир Огнянов Иванов</t>
  </si>
  <si>
    <t>Димитър Димитров Мирчев</t>
  </si>
  <si>
    <t>Красена Красенова Давидова</t>
  </si>
  <si>
    <t>Александър Павлов Каракушев</t>
  </si>
  <si>
    <t>Здравко Георгиев Георгиев</t>
  </si>
  <si>
    <t>Иво Здравков Димитров</t>
  </si>
  <si>
    <t>Елизабет Светлинова Михайлова</t>
  </si>
  <si>
    <t>Мартин Стефанов Врачев</t>
  </si>
  <si>
    <t>Борислав Венциславов Ботев</t>
  </si>
  <si>
    <t>Томислав Димов Николов</t>
  </si>
  <si>
    <t>Мартин Георгиев Бараков</t>
  </si>
  <si>
    <t>Лилия Владимирова Инчовска</t>
  </si>
  <si>
    <t>Иванела Методиева Георгиева</t>
  </si>
  <si>
    <t>Владимир Милков Тодоров</t>
  </si>
  <si>
    <t>Силвия Борисова Петрова</t>
  </si>
  <si>
    <t>Група 2</t>
  </si>
  <si>
    <t>Иван Антонов Петров</t>
  </si>
  <si>
    <t>Бетина Руменова Иванова</t>
  </si>
  <si>
    <t>Мила Ангелова Гьошкова</t>
  </si>
  <si>
    <t>Ивайло Руменов Стоянов</t>
  </si>
  <si>
    <t>Христо Цветанов Цветков</t>
  </si>
  <si>
    <t>Николай Алексеев Банкин</t>
  </si>
  <si>
    <t>Даниела Илиянова Лозанова</t>
  </si>
  <si>
    <t>Надя Лаид Джуфелкит</t>
  </si>
  <si>
    <t>Полина Радославова Ангелова</t>
  </si>
  <si>
    <t>Цветан Христов Христов</t>
  </si>
  <si>
    <t>Ива Ивова Василева</t>
  </si>
  <si>
    <t>Владимир Божидаров Драганов</t>
  </si>
  <si>
    <t>Даниел Пламенов Урумов</t>
  </si>
  <si>
    <t>Петър Илиев Димов</t>
  </si>
  <si>
    <t>Бетина Бориславова Петрова</t>
  </si>
  <si>
    <t>Надя Юлиянова Петрова</t>
  </si>
  <si>
    <t>Диан Иванов Иванов</t>
  </si>
  <si>
    <t>Павел Божидаров Червеняшки</t>
  </si>
  <si>
    <t>Милка Цветанова Вълканова</t>
  </si>
  <si>
    <t>Калоян Николаев Нейчев</t>
  </si>
  <si>
    <t>Десислава Христова Арабаджова</t>
  </si>
  <si>
    <t>Тея Пламенова Андреева</t>
  </si>
  <si>
    <t>Деница Христова Костадинова</t>
  </si>
  <si>
    <t>Анастасия Антонова Антонова</t>
  </si>
  <si>
    <t>Фатмагюл Севгинова Читакова</t>
  </si>
  <si>
    <t>Станимир Недев Филипов</t>
  </si>
  <si>
    <t>Огнян Асенов Малинов</t>
  </si>
  <si>
    <t>Тома Тихомиров Петков</t>
  </si>
  <si>
    <t>Стефан Цветомиров Жунтовски</t>
  </si>
  <si>
    <t>Калоян Богданов Гешев</t>
  </si>
  <si>
    <t>Мария Костадинова Чаталбашева</t>
  </si>
  <si>
    <t>Кристина Симова Симова</t>
  </si>
  <si>
    <t>Дениса Николаева Гоцева</t>
  </si>
  <si>
    <t>Илия Владимиров Николов</t>
  </si>
  <si>
    <t>Група 3</t>
  </si>
  <si>
    <t>Александър Савков Александров</t>
  </si>
  <si>
    <t>Димитър Иванов Георгиев</t>
  </si>
  <si>
    <t>Петър Емилов Георгиев</t>
  </si>
  <si>
    <t>Иван Георгиев Ангелов</t>
  </si>
  <si>
    <t>Анна-Мария Минкова Христова</t>
  </si>
  <si>
    <t>Иван Димитров Никифоров</t>
  </si>
  <si>
    <t>Иван Георгиев Казалиев</t>
  </si>
  <si>
    <t>Ивайло Красимиров Илиев</t>
  </si>
  <si>
    <t>Василена Пламенова Пейчева</t>
  </si>
  <si>
    <t>Микаела Светлинова Стоичкова</t>
  </si>
  <si>
    <t>Димитър Георгиев Башлиев</t>
  </si>
  <si>
    <t>Гергана Галинова Грудева</t>
  </si>
  <si>
    <t>Бетина Янчева Мерджанова</t>
  </si>
  <si>
    <t>Антон Димитров Александров</t>
  </si>
  <si>
    <t>Божидар Миленов Мицов</t>
  </si>
  <si>
    <t>Станислав Мартинов Тодоров</t>
  </si>
  <si>
    <t>Васил Стоянов Иванов</t>
  </si>
  <si>
    <t>Теодор Стоянов Цветков</t>
  </si>
  <si>
    <t>Мерхат Танеров Велиев</t>
  </si>
  <si>
    <t>Димитър Найденов Русенов</t>
  </si>
  <si>
    <t>Александър Бисеров Балев</t>
  </si>
  <si>
    <t>Давид Марчев Марков</t>
  </si>
  <si>
    <t>Елица Горан Тасич</t>
  </si>
  <si>
    <t>Георги Иванов Семков</t>
  </si>
  <si>
    <t>Пламен Сашев Минев</t>
  </si>
  <si>
    <t>Йоана Златкова Латева</t>
  </si>
  <si>
    <t>Александър Калинов Явашев</t>
  </si>
  <si>
    <t>Николай Николаев Денев</t>
  </si>
  <si>
    <t>Георги Мирославов Спасов</t>
  </si>
  <si>
    <t>Марина Стоименовска</t>
  </si>
  <si>
    <t>семестриално             контролно                   (отл. 6 = 100 т.)</t>
  </si>
  <si>
    <t>изпит             задачи                   (отл. 6 = 100 т.)</t>
  </si>
  <si>
    <t>Среден (</t>
  </si>
  <si>
    <t>Добър (</t>
  </si>
  <si>
    <t>Мн. добър (</t>
  </si>
  <si>
    <t>Отличен (</t>
  </si>
  <si>
    <t>ГРАНИЦИ  ЗА  ОЦЕНКИТЕ</t>
  </si>
  <si>
    <t>ОКОНЧАТЕЛНА                                                ОЦЕНКА</t>
  </si>
  <si>
    <t>1. малко             контролно                   (max 50 т.)</t>
  </si>
  <si>
    <t>2. малко             контролно                   (max 60 т.)</t>
  </si>
  <si>
    <t>процент                                 преди                                      бонус</t>
  </si>
  <si>
    <t>оценка                                        от практикума                                             по ДАА</t>
  </si>
  <si>
    <t>бонус                                        от практикума                                             по ДАА</t>
  </si>
  <si>
    <t>процент                                 след                                      бонус</t>
  </si>
  <si>
    <t>оценка                      до стотни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</si>
</sst>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47&quot;"/>
    <numFmt numFmtId="173" formatCode="#\)"/>
    <numFmt numFmtId="174" formatCode="#&quot; )&quot;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24" borderId="11" xfId="0" applyFill="1" applyBorder="1" applyAlignment="1">
      <alignment horizontal="right" vertical="center"/>
    </xf>
    <xf numFmtId="174" fontId="0" fillId="24" borderId="12" xfId="0" applyNumberFormat="1" applyFill="1" applyBorder="1" applyAlignment="1">
      <alignment horizontal="left" vertical="center"/>
    </xf>
    <xf numFmtId="0" fontId="0" fillId="24" borderId="0" xfId="0" applyFill="1" applyAlignment="1">
      <alignment/>
    </xf>
    <xf numFmtId="2" fontId="0" fillId="0" borderId="10" xfId="0" applyNumberFormat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9" fontId="0" fillId="24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2.421875" style="0" customWidth="1"/>
    <col min="3" max="3" width="9.28125" style="0" customWidth="1"/>
    <col min="4" max="4" width="13.28125" style="0" customWidth="1"/>
    <col min="5" max="5" width="16.7109375" style="0" customWidth="1"/>
    <col min="6" max="6" width="13.28125" style="0" customWidth="1"/>
    <col min="7" max="7" width="16.7109375" style="0" customWidth="1"/>
    <col min="8" max="8" width="9.8515625" style="0" customWidth="1"/>
    <col min="9" max="10" width="15.7109375" style="0" customWidth="1"/>
    <col min="11" max="11" width="9.8515625" style="0" customWidth="1"/>
    <col min="12" max="12" width="11.7109375" style="0" customWidth="1"/>
    <col min="13" max="13" width="18.140625" style="0" customWidth="1"/>
  </cols>
  <sheetData>
    <row r="1" spans="1:13" ht="41.25" customHeight="1">
      <c r="A1" s="1" t="s">
        <v>0</v>
      </c>
      <c r="B1" s="2" t="s">
        <v>1</v>
      </c>
      <c r="C1" s="2" t="s">
        <v>2</v>
      </c>
      <c r="D1" s="1" t="s">
        <v>115</v>
      </c>
      <c r="E1" s="1" t="s">
        <v>107</v>
      </c>
      <c r="F1" s="1" t="s">
        <v>116</v>
      </c>
      <c r="G1" s="1" t="s">
        <v>108</v>
      </c>
      <c r="H1" s="1" t="s">
        <v>117</v>
      </c>
      <c r="I1" s="1" t="s">
        <v>118</v>
      </c>
      <c r="J1" s="1" t="s">
        <v>119</v>
      </c>
      <c r="K1" s="1" t="s">
        <v>120</v>
      </c>
      <c r="L1" s="1" t="s">
        <v>121</v>
      </c>
      <c r="M1" s="9" t="s">
        <v>114</v>
      </c>
    </row>
    <row r="2" spans="1:13" ht="15.75" customHeight="1">
      <c r="A2" s="3">
        <v>44840</v>
      </c>
      <c r="B2" s="3" t="s">
        <v>3</v>
      </c>
      <c r="C2" s="3" t="s">
        <v>4</v>
      </c>
      <c r="D2" s="11"/>
      <c r="E2" s="11"/>
      <c r="F2" s="11"/>
      <c r="G2" s="11"/>
      <c r="H2" s="4">
        <f>IF(AND(D2="",E2="",F2="",G2=""),"",IF(SUM(D2:G2)=0,0,MAX(0.01,FLOOR(0.1*D2+0.45*E2+0.05*100/60*F2+0.45*G2,1)/100)))</f>
      </c>
      <c r="I2" s="13"/>
      <c r="J2" s="4">
        <f>IF(I2="","",IF(I2&lt;3,"",ROUND((I2-2)*4,0)/100))</f>
      </c>
      <c r="K2" s="4">
        <f>IF(H2="","",IF(J2="",H2,H2+J2))</f>
      </c>
      <c r="L2" s="8">
        <f aca="true" t="shared" si="0" ref="L2:L50">IF(K2="","",IF(K2&gt;=1,6,IF(K2&gt;=$C$110,FLOOR(5.5+(K2-$C$110)/(1-$C$110)*0.5,0.01),IF(K2&gt;=$C$109,FLOOR(4.5+(K2-$C$109)/($C$110-$C$109),0.01),IF(K2&gt;=$C$108,FLOOR(3.5+(K2-$C$108)/($C$109-$C$108),0.01),IF(K2&gt;=$C$107,FLOOR(3+(K2-$C$107)/($C$108-$C$107)*0.5,0.01),FLOOR(2+K2/$C$107,0.01)))))))</f>
      </c>
      <c r="M2" s="10">
        <f>IF(L2="","",IF(L2&lt;3,"Слаб (2)",IF(L2&lt;3.5,"Среден (3)",IF(L2&lt;4.5,"Добър (4)",IF(L2&lt;5.5,"Мн. добър (5)","Отличен (6)")))))</f>
      </c>
    </row>
    <row r="3" spans="1:13" ht="15.75" customHeight="1">
      <c r="A3" s="3">
        <v>44882</v>
      </c>
      <c r="B3" s="3" t="s">
        <v>5</v>
      </c>
      <c r="C3" s="3" t="s">
        <v>4</v>
      </c>
      <c r="D3" s="11"/>
      <c r="E3" s="11"/>
      <c r="F3" s="11"/>
      <c r="G3" s="11"/>
      <c r="H3" s="4">
        <f aca="true" t="shared" si="1" ref="H3:H34">IF(AND(D3="",E3="",F3="",G3=""),"",CEILING(0.1*D3+0.45*E3+0.05*100/60*F3+0.45*G3,1)/100)</f>
      </c>
      <c r="I3" s="13"/>
      <c r="J3" s="4">
        <f aca="true" t="shared" si="2" ref="J3:J66">IF(I3="","",IF(I3&lt;3,"",ROUND((I3-2)*4,0)/100))</f>
      </c>
      <c r="K3" s="4">
        <f aca="true" t="shared" si="3" ref="K3:K66">IF(H3="","",IF(J3="",H3,H3+J3))</f>
      </c>
      <c r="L3" s="8">
        <f t="shared" si="0"/>
      </c>
      <c r="M3" s="10">
        <f aca="true" t="shared" si="4" ref="M3:M66">IF(L3="","",IF(L3&lt;3,"Слаб (2)",IF(L3&lt;3.5,"Среден (3)",IF(L3&lt;4.5,"Добър (4)",IF(L3&lt;5.5,"Мн. добър (5)","Отличен (6)")))))</f>
      </c>
    </row>
    <row r="4" spans="1:13" ht="15.75" customHeight="1">
      <c r="A4" s="3">
        <v>44884</v>
      </c>
      <c r="B4" s="3" t="s">
        <v>6</v>
      </c>
      <c r="C4" s="3" t="s">
        <v>4</v>
      </c>
      <c r="D4" s="11"/>
      <c r="E4" s="11"/>
      <c r="F4" s="11"/>
      <c r="G4" s="11"/>
      <c r="H4" s="4">
        <f t="shared" si="1"/>
      </c>
      <c r="I4" s="13"/>
      <c r="J4" s="4">
        <f t="shared" si="2"/>
      </c>
      <c r="K4" s="4">
        <f t="shared" si="3"/>
      </c>
      <c r="L4" s="8">
        <f t="shared" si="0"/>
      </c>
      <c r="M4" s="10">
        <f t="shared" si="4"/>
      </c>
    </row>
    <row r="5" spans="1:13" ht="15.75" customHeight="1">
      <c r="A5" s="3">
        <v>44889</v>
      </c>
      <c r="B5" s="3" t="s">
        <v>7</v>
      </c>
      <c r="C5" s="3" t="s">
        <v>4</v>
      </c>
      <c r="D5" s="11">
        <v>5</v>
      </c>
      <c r="E5" s="11"/>
      <c r="F5" s="11"/>
      <c r="G5" s="11"/>
      <c r="H5" s="4">
        <f t="shared" si="1"/>
        <v>0.01</v>
      </c>
      <c r="I5" s="13"/>
      <c r="J5" s="4">
        <f t="shared" si="2"/>
      </c>
      <c r="K5" s="4">
        <f t="shared" si="3"/>
        <v>0.01</v>
      </c>
      <c r="L5" s="8">
        <f t="shared" si="0"/>
        <v>2.02</v>
      </c>
      <c r="M5" s="10" t="str">
        <f t="shared" si="4"/>
        <v>Слаб (2)</v>
      </c>
    </row>
    <row r="6" spans="1:13" ht="15.75" customHeight="1">
      <c r="A6" s="3">
        <v>44957</v>
      </c>
      <c r="B6" s="3" t="s">
        <v>8</v>
      </c>
      <c r="C6" s="3" t="s">
        <v>4</v>
      </c>
      <c r="D6" s="11"/>
      <c r="E6" s="11">
        <v>0</v>
      </c>
      <c r="F6" s="11"/>
      <c r="G6" s="11"/>
      <c r="H6" s="4">
        <f t="shared" si="1"/>
        <v>0</v>
      </c>
      <c r="I6" s="13"/>
      <c r="J6" s="4">
        <f t="shared" si="2"/>
      </c>
      <c r="K6" s="4">
        <f t="shared" si="3"/>
        <v>0</v>
      </c>
      <c r="L6" s="8">
        <f t="shared" si="0"/>
        <v>2</v>
      </c>
      <c r="M6" s="10" t="str">
        <f t="shared" si="4"/>
        <v>Слаб (2)</v>
      </c>
    </row>
    <row r="7" spans="1:13" ht="15.75" customHeight="1">
      <c r="A7" s="3">
        <v>44969</v>
      </c>
      <c r="B7" s="3" t="s">
        <v>9</v>
      </c>
      <c r="C7" s="3" t="s">
        <v>4</v>
      </c>
      <c r="D7" s="11"/>
      <c r="E7" s="11"/>
      <c r="F7" s="11"/>
      <c r="G7" s="11"/>
      <c r="H7" s="4">
        <f t="shared" si="1"/>
      </c>
      <c r="I7" s="13"/>
      <c r="J7" s="4">
        <f t="shared" si="2"/>
      </c>
      <c r="K7" s="4">
        <f t="shared" si="3"/>
      </c>
      <c r="L7" s="8">
        <f t="shared" si="0"/>
      </c>
      <c r="M7" s="10">
        <f t="shared" si="4"/>
      </c>
    </row>
    <row r="8" spans="1:13" ht="15.75" customHeight="1">
      <c r="A8" s="3">
        <v>45010</v>
      </c>
      <c r="B8" s="3" t="s">
        <v>10</v>
      </c>
      <c r="C8" s="3" t="s">
        <v>4</v>
      </c>
      <c r="D8" s="11"/>
      <c r="E8" s="11"/>
      <c r="F8" s="11"/>
      <c r="G8" s="11"/>
      <c r="H8" s="4">
        <f t="shared" si="1"/>
      </c>
      <c r="I8" s="13"/>
      <c r="J8" s="4">
        <f t="shared" si="2"/>
      </c>
      <c r="K8" s="4">
        <f t="shared" si="3"/>
      </c>
      <c r="L8" s="8">
        <f t="shared" si="0"/>
      </c>
      <c r="M8" s="10">
        <f t="shared" si="4"/>
      </c>
    </row>
    <row r="9" spans="1:13" ht="15.75" customHeight="1">
      <c r="A9" s="3">
        <v>45014</v>
      </c>
      <c r="B9" s="3" t="s">
        <v>11</v>
      </c>
      <c r="C9" s="3" t="s">
        <v>4</v>
      </c>
      <c r="D9" s="11"/>
      <c r="E9" s="11"/>
      <c r="F9" s="11"/>
      <c r="G9" s="11"/>
      <c r="H9" s="4">
        <f t="shared" si="1"/>
      </c>
      <c r="I9" s="13"/>
      <c r="J9" s="4">
        <f t="shared" si="2"/>
      </c>
      <c r="K9" s="4">
        <f t="shared" si="3"/>
      </c>
      <c r="L9" s="8">
        <f t="shared" si="0"/>
      </c>
      <c r="M9" s="10">
        <f t="shared" si="4"/>
      </c>
    </row>
    <row r="10" spans="1:13" ht="15.75" customHeight="1">
      <c r="A10" s="3">
        <v>45024</v>
      </c>
      <c r="B10" s="3" t="s">
        <v>12</v>
      </c>
      <c r="C10" s="3" t="s">
        <v>4</v>
      </c>
      <c r="D10" s="11"/>
      <c r="E10" s="11">
        <v>10</v>
      </c>
      <c r="F10" s="11"/>
      <c r="G10" s="11"/>
      <c r="H10" s="4">
        <f t="shared" si="1"/>
        <v>0.05</v>
      </c>
      <c r="I10" s="13"/>
      <c r="J10" s="4">
        <f t="shared" si="2"/>
      </c>
      <c r="K10" s="4">
        <f t="shared" si="3"/>
        <v>0.05</v>
      </c>
      <c r="L10" s="8">
        <f t="shared" si="0"/>
        <v>2.12</v>
      </c>
      <c r="M10" s="10" t="str">
        <f t="shared" si="4"/>
        <v>Слаб (2)</v>
      </c>
    </row>
    <row r="11" spans="1:13" ht="15.75" customHeight="1">
      <c r="A11" s="3">
        <v>45036</v>
      </c>
      <c r="B11" s="3" t="s">
        <v>13</v>
      </c>
      <c r="C11" s="3" t="s">
        <v>4</v>
      </c>
      <c r="D11" s="11">
        <v>23</v>
      </c>
      <c r="E11" s="11">
        <v>49</v>
      </c>
      <c r="F11" s="11">
        <v>28</v>
      </c>
      <c r="G11" s="11">
        <v>29</v>
      </c>
      <c r="H11" s="4">
        <f t="shared" si="1"/>
        <v>0.4</v>
      </c>
      <c r="I11" s="13"/>
      <c r="J11" s="4">
        <f t="shared" si="2"/>
      </c>
      <c r="K11" s="4">
        <f t="shared" si="3"/>
        <v>0.4</v>
      </c>
      <c r="L11" s="8">
        <f t="shared" si="0"/>
        <v>3</v>
      </c>
      <c r="M11" s="10" t="str">
        <f t="shared" si="4"/>
        <v>Среден (3)</v>
      </c>
    </row>
    <row r="12" spans="1:13" ht="15.75" customHeight="1">
      <c r="A12" s="3">
        <v>45074</v>
      </c>
      <c r="B12" s="3" t="s">
        <v>14</v>
      </c>
      <c r="C12" s="3" t="s">
        <v>4</v>
      </c>
      <c r="D12" s="11">
        <v>0</v>
      </c>
      <c r="E12" s="11">
        <v>39</v>
      </c>
      <c r="F12" s="11">
        <v>20</v>
      </c>
      <c r="G12" s="11">
        <v>27</v>
      </c>
      <c r="H12" s="4">
        <f t="shared" si="1"/>
        <v>0.32</v>
      </c>
      <c r="I12" s="13"/>
      <c r="J12" s="4">
        <f t="shared" si="2"/>
      </c>
      <c r="K12" s="4">
        <f t="shared" si="3"/>
        <v>0.32</v>
      </c>
      <c r="L12" s="8">
        <f t="shared" si="0"/>
        <v>2.8000000000000003</v>
      </c>
      <c r="M12" s="10" t="str">
        <f t="shared" si="4"/>
        <v>Слаб (2)</v>
      </c>
    </row>
    <row r="13" spans="1:13" ht="15.75" customHeight="1">
      <c r="A13" s="3">
        <v>45077</v>
      </c>
      <c r="B13" s="3" t="s">
        <v>15</v>
      </c>
      <c r="C13" s="3" t="s">
        <v>4</v>
      </c>
      <c r="D13" s="11">
        <v>5</v>
      </c>
      <c r="E13" s="11">
        <v>36</v>
      </c>
      <c r="F13" s="11">
        <v>30</v>
      </c>
      <c r="G13" s="11">
        <v>52</v>
      </c>
      <c r="H13" s="4">
        <f t="shared" si="1"/>
        <v>0.43</v>
      </c>
      <c r="I13" s="13"/>
      <c r="J13" s="4">
        <f t="shared" si="2"/>
      </c>
      <c r="K13" s="4">
        <f t="shared" si="3"/>
        <v>0.43</v>
      </c>
      <c r="L13" s="8">
        <f t="shared" si="0"/>
        <v>3.09</v>
      </c>
      <c r="M13" s="10" t="str">
        <f t="shared" si="4"/>
        <v>Среден (3)</v>
      </c>
    </row>
    <row r="14" spans="1:13" ht="15.75" customHeight="1">
      <c r="A14" s="3">
        <v>45083</v>
      </c>
      <c r="B14" s="3" t="s">
        <v>16</v>
      </c>
      <c r="C14" s="3" t="s">
        <v>4</v>
      </c>
      <c r="D14" s="11"/>
      <c r="E14" s="11"/>
      <c r="F14" s="11"/>
      <c r="G14" s="11"/>
      <c r="H14" s="4">
        <f t="shared" si="1"/>
      </c>
      <c r="I14" s="13"/>
      <c r="J14" s="4">
        <f t="shared" si="2"/>
      </c>
      <c r="K14" s="4">
        <f t="shared" si="3"/>
      </c>
      <c r="L14" s="8">
        <f t="shared" si="0"/>
      </c>
      <c r="M14" s="10">
        <f t="shared" si="4"/>
      </c>
    </row>
    <row r="15" spans="1:13" ht="15.75" customHeight="1">
      <c r="A15" s="3">
        <v>45115</v>
      </c>
      <c r="B15" s="3" t="s">
        <v>17</v>
      </c>
      <c r="C15" s="3" t="s">
        <v>4</v>
      </c>
      <c r="D15" s="11">
        <v>31</v>
      </c>
      <c r="E15" s="11">
        <v>77</v>
      </c>
      <c r="F15" s="11">
        <v>30</v>
      </c>
      <c r="G15" s="11">
        <v>80</v>
      </c>
      <c r="H15" s="4">
        <f t="shared" si="1"/>
        <v>0.77</v>
      </c>
      <c r="I15" s="13"/>
      <c r="J15" s="4">
        <f t="shared" si="2"/>
      </c>
      <c r="K15" s="4">
        <f t="shared" si="3"/>
        <v>0.77</v>
      </c>
      <c r="L15" s="8">
        <f t="shared" si="0"/>
        <v>4.8100000000000005</v>
      </c>
      <c r="M15" s="10" t="str">
        <f t="shared" si="4"/>
        <v>Мн. добър (5)</v>
      </c>
    </row>
    <row r="16" spans="1:13" ht="15.75" customHeight="1">
      <c r="A16" s="3">
        <v>45134</v>
      </c>
      <c r="B16" s="3" t="s">
        <v>18</v>
      </c>
      <c r="C16" s="3" t="s">
        <v>4</v>
      </c>
      <c r="D16" s="11">
        <v>38</v>
      </c>
      <c r="E16" s="11">
        <v>103</v>
      </c>
      <c r="F16" s="11">
        <v>60</v>
      </c>
      <c r="G16" s="11">
        <v>60</v>
      </c>
      <c r="H16" s="4">
        <f t="shared" si="1"/>
        <v>0.83</v>
      </c>
      <c r="I16" s="13">
        <v>3.29</v>
      </c>
      <c r="J16" s="4">
        <f t="shared" si="2"/>
        <v>0.05</v>
      </c>
      <c r="K16" s="4">
        <f t="shared" si="3"/>
        <v>0.88</v>
      </c>
      <c r="L16" s="8">
        <f t="shared" si="0"/>
        <v>5.5</v>
      </c>
      <c r="M16" s="10" t="str">
        <f t="shared" si="4"/>
        <v>Отличен (6)</v>
      </c>
    </row>
    <row r="17" spans="1:13" ht="15.75" customHeight="1">
      <c r="A17" s="3">
        <v>45136</v>
      </c>
      <c r="B17" s="3" t="s">
        <v>19</v>
      </c>
      <c r="C17" s="3" t="s">
        <v>4</v>
      </c>
      <c r="D17" s="11">
        <v>25</v>
      </c>
      <c r="E17" s="11">
        <v>46</v>
      </c>
      <c r="F17" s="11"/>
      <c r="G17" s="11">
        <v>40</v>
      </c>
      <c r="H17" s="4">
        <f t="shared" si="1"/>
        <v>0.42</v>
      </c>
      <c r="I17" s="13"/>
      <c r="J17" s="4">
        <f t="shared" si="2"/>
      </c>
      <c r="K17" s="4">
        <f t="shared" si="3"/>
        <v>0.42</v>
      </c>
      <c r="L17" s="8">
        <f t="shared" si="0"/>
        <v>3.06</v>
      </c>
      <c r="M17" s="10" t="str">
        <f t="shared" si="4"/>
        <v>Среден (3)</v>
      </c>
    </row>
    <row r="18" spans="1:13" ht="15.75" customHeight="1">
      <c r="A18" s="3">
        <v>45137</v>
      </c>
      <c r="B18" s="3" t="s">
        <v>20</v>
      </c>
      <c r="C18" s="3" t="s">
        <v>4</v>
      </c>
      <c r="D18" s="11">
        <v>9</v>
      </c>
      <c r="E18" s="11">
        <v>53</v>
      </c>
      <c r="F18" s="11">
        <v>58</v>
      </c>
      <c r="G18" s="11">
        <v>64</v>
      </c>
      <c r="H18" s="4">
        <f t="shared" si="1"/>
        <v>0.59</v>
      </c>
      <c r="I18" s="13">
        <v>3.03</v>
      </c>
      <c r="J18" s="4">
        <f t="shared" si="2"/>
        <v>0.04</v>
      </c>
      <c r="K18" s="4">
        <f t="shared" si="3"/>
        <v>0.63</v>
      </c>
      <c r="L18" s="8">
        <f t="shared" si="0"/>
        <v>3.93</v>
      </c>
      <c r="M18" s="10" t="str">
        <f t="shared" si="4"/>
        <v>Добър (4)</v>
      </c>
    </row>
    <row r="19" spans="1:13" ht="15.75" customHeight="1">
      <c r="A19" s="3">
        <v>45142</v>
      </c>
      <c r="B19" s="3" t="s">
        <v>21</v>
      </c>
      <c r="C19" s="3" t="s">
        <v>4</v>
      </c>
      <c r="D19" s="11"/>
      <c r="E19" s="11">
        <v>10</v>
      </c>
      <c r="F19" s="11">
        <v>26</v>
      </c>
      <c r="G19" s="11">
        <v>10</v>
      </c>
      <c r="H19" s="4">
        <f t="shared" si="1"/>
        <v>0.12</v>
      </c>
      <c r="I19" s="13"/>
      <c r="J19" s="4">
        <f t="shared" si="2"/>
      </c>
      <c r="K19" s="4">
        <f t="shared" si="3"/>
        <v>0.12</v>
      </c>
      <c r="L19" s="8">
        <f t="shared" si="0"/>
        <v>2.3000000000000003</v>
      </c>
      <c r="M19" s="10" t="str">
        <f t="shared" si="4"/>
        <v>Слаб (2)</v>
      </c>
    </row>
    <row r="20" spans="1:13" ht="15.75" customHeight="1">
      <c r="A20" s="3">
        <v>45166</v>
      </c>
      <c r="B20" s="3" t="s">
        <v>22</v>
      </c>
      <c r="C20" s="3" t="s">
        <v>4</v>
      </c>
      <c r="D20" s="11">
        <v>15</v>
      </c>
      <c r="E20" s="11">
        <v>33</v>
      </c>
      <c r="F20" s="11">
        <v>29</v>
      </c>
      <c r="G20" s="11">
        <v>21</v>
      </c>
      <c r="H20" s="4">
        <f t="shared" si="1"/>
        <v>0.29</v>
      </c>
      <c r="I20" s="13">
        <v>4.86</v>
      </c>
      <c r="J20" s="4">
        <f t="shared" si="2"/>
        <v>0.11</v>
      </c>
      <c r="K20" s="4">
        <f t="shared" si="3"/>
        <v>0.39999999999999997</v>
      </c>
      <c r="L20" s="8">
        <f t="shared" si="0"/>
        <v>3</v>
      </c>
      <c r="M20" s="10" t="str">
        <f t="shared" si="4"/>
        <v>Среден (3)</v>
      </c>
    </row>
    <row r="21" spans="1:13" ht="15.75" customHeight="1">
      <c r="A21" s="3">
        <v>45167</v>
      </c>
      <c r="B21" s="3" t="s">
        <v>23</v>
      </c>
      <c r="C21" s="3" t="s">
        <v>4</v>
      </c>
      <c r="D21" s="11">
        <v>20</v>
      </c>
      <c r="E21" s="11"/>
      <c r="F21" s="11"/>
      <c r="G21" s="11">
        <v>0</v>
      </c>
      <c r="H21" s="4">
        <f t="shared" si="1"/>
        <v>0.02</v>
      </c>
      <c r="I21" s="13"/>
      <c r="J21" s="4">
        <f t="shared" si="2"/>
      </c>
      <c r="K21" s="4">
        <f t="shared" si="3"/>
        <v>0.02</v>
      </c>
      <c r="L21" s="8">
        <f t="shared" si="0"/>
        <v>2.05</v>
      </c>
      <c r="M21" s="10" t="str">
        <f t="shared" si="4"/>
        <v>Слаб (2)</v>
      </c>
    </row>
    <row r="22" spans="1:13" ht="15.75" customHeight="1">
      <c r="A22" s="3">
        <v>45172</v>
      </c>
      <c r="B22" s="3" t="s">
        <v>24</v>
      </c>
      <c r="C22" s="3" t="s">
        <v>4</v>
      </c>
      <c r="D22" s="11">
        <v>10</v>
      </c>
      <c r="E22" s="11">
        <v>34</v>
      </c>
      <c r="F22" s="11"/>
      <c r="G22" s="11">
        <v>10</v>
      </c>
      <c r="H22" s="4">
        <f t="shared" si="1"/>
        <v>0.21</v>
      </c>
      <c r="I22" s="13"/>
      <c r="J22" s="4">
        <f t="shared" si="2"/>
      </c>
      <c r="K22" s="4">
        <f t="shared" si="3"/>
        <v>0.21</v>
      </c>
      <c r="L22" s="8">
        <f t="shared" si="0"/>
        <v>2.52</v>
      </c>
      <c r="M22" s="10" t="str">
        <f t="shared" si="4"/>
        <v>Слаб (2)</v>
      </c>
    </row>
    <row r="23" spans="1:13" ht="15.75" customHeight="1">
      <c r="A23" s="3">
        <v>45177</v>
      </c>
      <c r="B23" s="3" t="s">
        <v>25</v>
      </c>
      <c r="C23" s="3" t="s">
        <v>4</v>
      </c>
      <c r="D23" s="11">
        <v>33</v>
      </c>
      <c r="E23" s="11">
        <v>73</v>
      </c>
      <c r="F23" s="11">
        <v>15</v>
      </c>
      <c r="G23" s="11">
        <v>59</v>
      </c>
      <c r="H23" s="4">
        <f t="shared" si="1"/>
        <v>0.64</v>
      </c>
      <c r="I23" s="13"/>
      <c r="J23" s="4">
        <f t="shared" si="2"/>
      </c>
      <c r="K23" s="4">
        <f t="shared" si="3"/>
        <v>0.64</v>
      </c>
      <c r="L23" s="8">
        <f t="shared" si="0"/>
        <v>4</v>
      </c>
      <c r="M23" s="10" t="str">
        <f t="shared" si="4"/>
        <v>Добър (4)</v>
      </c>
    </row>
    <row r="24" spans="1:13" ht="15.75" customHeight="1">
      <c r="A24" s="3">
        <v>45180</v>
      </c>
      <c r="B24" s="3" t="s">
        <v>26</v>
      </c>
      <c r="C24" s="3" t="s">
        <v>4</v>
      </c>
      <c r="D24" s="11">
        <v>25</v>
      </c>
      <c r="E24" s="11">
        <v>37</v>
      </c>
      <c r="F24" s="11">
        <v>53</v>
      </c>
      <c r="G24" s="11">
        <v>73</v>
      </c>
      <c r="H24" s="4">
        <f t="shared" si="1"/>
        <v>0.57</v>
      </c>
      <c r="I24" s="13"/>
      <c r="J24" s="4">
        <f t="shared" si="2"/>
      </c>
      <c r="K24" s="4">
        <f t="shared" si="3"/>
        <v>0.57</v>
      </c>
      <c r="L24" s="8">
        <f t="shared" si="0"/>
        <v>3.56</v>
      </c>
      <c r="M24" s="10" t="str">
        <f t="shared" si="4"/>
        <v>Добър (4)</v>
      </c>
    </row>
    <row r="25" spans="1:13" ht="15.75" customHeight="1">
      <c r="A25" s="3">
        <v>45182</v>
      </c>
      <c r="B25" s="3" t="s">
        <v>27</v>
      </c>
      <c r="C25" s="3" t="s">
        <v>4</v>
      </c>
      <c r="D25" s="11">
        <v>20</v>
      </c>
      <c r="E25" s="11">
        <v>36</v>
      </c>
      <c r="F25" s="11">
        <v>28</v>
      </c>
      <c r="G25" s="11">
        <v>70</v>
      </c>
      <c r="H25" s="4">
        <f t="shared" si="1"/>
        <v>0.53</v>
      </c>
      <c r="I25" s="13">
        <v>3.29</v>
      </c>
      <c r="J25" s="4">
        <f t="shared" si="2"/>
        <v>0.05</v>
      </c>
      <c r="K25" s="4">
        <f t="shared" si="3"/>
        <v>0.5800000000000001</v>
      </c>
      <c r="L25" s="8">
        <f t="shared" si="0"/>
        <v>3.62</v>
      </c>
      <c r="M25" s="10" t="str">
        <f t="shared" si="4"/>
        <v>Добър (4)</v>
      </c>
    </row>
    <row r="26" spans="1:13" ht="15.75" customHeight="1">
      <c r="A26" s="3">
        <v>45185</v>
      </c>
      <c r="B26" s="3" t="s">
        <v>28</v>
      </c>
      <c r="C26" s="3" t="s">
        <v>4</v>
      </c>
      <c r="D26" s="11">
        <v>20</v>
      </c>
      <c r="E26" s="11">
        <v>54</v>
      </c>
      <c r="F26" s="11">
        <v>29</v>
      </c>
      <c r="G26" s="11">
        <v>25</v>
      </c>
      <c r="H26" s="4">
        <f t="shared" si="1"/>
        <v>0.4</v>
      </c>
      <c r="I26" s="13"/>
      <c r="J26" s="4">
        <f t="shared" si="2"/>
      </c>
      <c r="K26" s="4">
        <f t="shared" si="3"/>
        <v>0.4</v>
      </c>
      <c r="L26" s="8">
        <f t="shared" si="0"/>
        <v>3</v>
      </c>
      <c r="M26" s="10" t="str">
        <f t="shared" si="4"/>
        <v>Среден (3)</v>
      </c>
    </row>
    <row r="27" spans="1:13" ht="15.75" customHeight="1">
      <c r="A27" s="3">
        <v>45187</v>
      </c>
      <c r="B27" s="3" t="s">
        <v>29</v>
      </c>
      <c r="C27" s="3" t="s">
        <v>4</v>
      </c>
      <c r="D27" s="11">
        <v>40</v>
      </c>
      <c r="E27" s="11">
        <v>63</v>
      </c>
      <c r="F27" s="11">
        <v>56</v>
      </c>
      <c r="G27" s="11">
        <v>80</v>
      </c>
      <c r="H27" s="4">
        <f t="shared" si="1"/>
        <v>0.74</v>
      </c>
      <c r="I27" s="13"/>
      <c r="J27" s="4">
        <f t="shared" si="2"/>
      </c>
      <c r="K27" s="4">
        <f t="shared" si="3"/>
        <v>0.74</v>
      </c>
      <c r="L27" s="8">
        <f t="shared" si="0"/>
        <v>4.62</v>
      </c>
      <c r="M27" s="10" t="str">
        <f t="shared" si="4"/>
        <v>Мн. добър (5)</v>
      </c>
    </row>
    <row r="28" spans="1:13" ht="15.75" customHeight="1">
      <c r="A28" s="3">
        <v>45191</v>
      </c>
      <c r="B28" s="3" t="s">
        <v>30</v>
      </c>
      <c r="C28" s="3" t="s">
        <v>4</v>
      </c>
      <c r="D28" s="11">
        <v>48</v>
      </c>
      <c r="E28" s="11">
        <v>66</v>
      </c>
      <c r="F28" s="11">
        <v>17</v>
      </c>
      <c r="G28" s="11">
        <v>46</v>
      </c>
      <c r="H28" s="4">
        <f t="shared" si="1"/>
        <v>0.57</v>
      </c>
      <c r="I28" s="13"/>
      <c r="J28" s="4">
        <f t="shared" si="2"/>
      </c>
      <c r="K28" s="4">
        <f t="shared" si="3"/>
        <v>0.57</v>
      </c>
      <c r="L28" s="8">
        <f t="shared" si="0"/>
        <v>3.56</v>
      </c>
      <c r="M28" s="10" t="str">
        <f t="shared" si="4"/>
        <v>Добър (4)</v>
      </c>
    </row>
    <row r="29" spans="1:13" ht="15.75" customHeight="1">
      <c r="A29" s="3">
        <v>45192</v>
      </c>
      <c r="B29" s="3" t="s">
        <v>31</v>
      </c>
      <c r="C29" s="3" t="s">
        <v>4</v>
      </c>
      <c r="D29" s="11"/>
      <c r="E29" s="11">
        <v>16</v>
      </c>
      <c r="F29" s="11">
        <v>28</v>
      </c>
      <c r="G29" s="11">
        <v>43</v>
      </c>
      <c r="H29" s="4">
        <f t="shared" si="1"/>
        <v>0.29</v>
      </c>
      <c r="I29" s="13"/>
      <c r="J29" s="4">
        <f t="shared" si="2"/>
      </c>
      <c r="K29" s="4">
        <f t="shared" si="3"/>
        <v>0.29</v>
      </c>
      <c r="L29" s="8">
        <f t="shared" si="0"/>
        <v>2.72</v>
      </c>
      <c r="M29" s="10" t="str">
        <f t="shared" si="4"/>
        <v>Слаб (2)</v>
      </c>
    </row>
    <row r="30" spans="1:13" ht="15.75" customHeight="1">
      <c r="A30" s="3">
        <v>45194</v>
      </c>
      <c r="B30" s="3" t="s">
        <v>32</v>
      </c>
      <c r="C30" s="3" t="s">
        <v>4</v>
      </c>
      <c r="D30" s="11">
        <v>35</v>
      </c>
      <c r="E30" s="11">
        <v>91</v>
      </c>
      <c r="F30" s="11">
        <v>30</v>
      </c>
      <c r="G30" s="11">
        <v>29</v>
      </c>
      <c r="H30" s="4">
        <f t="shared" si="1"/>
        <v>0.6</v>
      </c>
      <c r="I30" s="13"/>
      <c r="J30" s="4">
        <f t="shared" si="2"/>
      </c>
      <c r="K30" s="4">
        <f t="shared" si="3"/>
        <v>0.6</v>
      </c>
      <c r="L30" s="8">
        <f t="shared" si="0"/>
        <v>3.75</v>
      </c>
      <c r="M30" s="10" t="str">
        <f t="shared" si="4"/>
        <v>Добър (4)</v>
      </c>
    </row>
    <row r="31" spans="1:13" ht="15.75" customHeight="1">
      <c r="A31" s="3">
        <v>45197</v>
      </c>
      <c r="B31" s="3" t="s">
        <v>33</v>
      </c>
      <c r="C31" s="3" t="s">
        <v>4</v>
      </c>
      <c r="D31" s="11">
        <v>24</v>
      </c>
      <c r="E31" s="11">
        <v>77</v>
      </c>
      <c r="F31" s="11">
        <v>30</v>
      </c>
      <c r="G31" s="11">
        <v>58</v>
      </c>
      <c r="H31" s="4">
        <f t="shared" si="1"/>
        <v>0.66</v>
      </c>
      <c r="I31" s="13">
        <v>3.52</v>
      </c>
      <c r="J31" s="4">
        <f t="shared" si="2"/>
        <v>0.06</v>
      </c>
      <c r="K31" s="4">
        <f t="shared" si="3"/>
        <v>0.72</v>
      </c>
      <c r="L31" s="8">
        <f t="shared" si="0"/>
        <v>4.5</v>
      </c>
      <c r="M31" s="10" t="str">
        <f t="shared" si="4"/>
        <v>Мн. добър (5)</v>
      </c>
    </row>
    <row r="32" spans="1:13" ht="15.75" customHeight="1">
      <c r="A32" s="3">
        <v>45201</v>
      </c>
      <c r="B32" s="3" t="s">
        <v>34</v>
      </c>
      <c r="C32" s="3" t="s">
        <v>4</v>
      </c>
      <c r="D32" s="11"/>
      <c r="E32" s="11">
        <v>20</v>
      </c>
      <c r="F32" s="11"/>
      <c r="G32" s="11"/>
      <c r="H32" s="4">
        <f t="shared" si="1"/>
        <v>0.09</v>
      </c>
      <c r="I32" s="13"/>
      <c r="J32" s="4">
        <f t="shared" si="2"/>
      </c>
      <c r="K32" s="4">
        <f t="shared" si="3"/>
        <v>0.09</v>
      </c>
      <c r="L32" s="8">
        <f t="shared" si="0"/>
        <v>2.22</v>
      </c>
      <c r="M32" s="10" t="str">
        <f t="shared" si="4"/>
        <v>Слаб (2)</v>
      </c>
    </row>
    <row r="33" spans="1:13" ht="15.75" customHeight="1">
      <c r="A33" s="3">
        <v>45211</v>
      </c>
      <c r="B33" s="3" t="s">
        <v>35</v>
      </c>
      <c r="C33" s="3" t="s">
        <v>4</v>
      </c>
      <c r="D33" s="11">
        <v>5</v>
      </c>
      <c r="E33" s="11">
        <v>50</v>
      </c>
      <c r="F33" s="11">
        <v>26</v>
      </c>
      <c r="G33" s="11">
        <v>32</v>
      </c>
      <c r="H33" s="4">
        <f t="shared" si="1"/>
        <v>0.4</v>
      </c>
      <c r="I33" s="13"/>
      <c r="J33" s="4">
        <f t="shared" si="2"/>
      </c>
      <c r="K33" s="4">
        <f t="shared" si="3"/>
        <v>0.4</v>
      </c>
      <c r="L33" s="8">
        <f t="shared" si="0"/>
        <v>3</v>
      </c>
      <c r="M33" s="10" t="str">
        <f t="shared" si="4"/>
        <v>Среден (3)</v>
      </c>
    </row>
    <row r="34" spans="1:13" ht="15.75" customHeight="1">
      <c r="A34" s="3">
        <v>45222</v>
      </c>
      <c r="B34" s="3" t="s">
        <v>36</v>
      </c>
      <c r="C34" s="3" t="s">
        <v>4</v>
      </c>
      <c r="D34" s="11">
        <v>25</v>
      </c>
      <c r="E34" s="11">
        <v>17</v>
      </c>
      <c r="F34" s="11">
        <v>10</v>
      </c>
      <c r="G34" s="11">
        <v>32</v>
      </c>
      <c r="H34" s="4">
        <f t="shared" si="1"/>
        <v>0.26</v>
      </c>
      <c r="I34" s="13"/>
      <c r="J34" s="4">
        <f t="shared" si="2"/>
      </c>
      <c r="K34" s="4">
        <f t="shared" si="3"/>
        <v>0.26</v>
      </c>
      <c r="L34" s="8">
        <f t="shared" si="0"/>
        <v>2.65</v>
      </c>
      <c r="M34" s="10" t="str">
        <f t="shared" si="4"/>
        <v>Слаб (2)</v>
      </c>
    </row>
    <row r="35" spans="1:13" ht="15.75" customHeight="1">
      <c r="A35" s="3">
        <v>45223</v>
      </c>
      <c r="B35" s="3" t="s">
        <v>37</v>
      </c>
      <c r="C35" s="3" t="s">
        <v>4</v>
      </c>
      <c r="D35" s="11">
        <v>5</v>
      </c>
      <c r="E35" s="11">
        <v>43</v>
      </c>
      <c r="F35" s="11"/>
      <c r="G35" s="11">
        <v>10</v>
      </c>
      <c r="H35" s="4">
        <f aca="true" t="shared" si="5" ref="H35:H66">IF(AND(D35="",E35="",F35="",G35=""),"",CEILING(0.1*D35+0.45*E35+0.05*100/60*F35+0.45*G35,1)/100)</f>
        <v>0.25</v>
      </c>
      <c r="I35" s="13"/>
      <c r="J35" s="4">
        <f t="shared" si="2"/>
      </c>
      <c r="K35" s="4">
        <f t="shared" si="3"/>
        <v>0.25</v>
      </c>
      <c r="L35" s="8">
        <f t="shared" si="0"/>
        <v>2.62</v>
      </c>
      <c r="M35" s="10" t="str">
        <f t="shared" si="4"/>
        <v>Слаб (2)</v>
      </c>
    </row>
    <row r="36" spans="1:13" ht="15.75" customHeight="1">
      <c r="A36" s="3">
        <v>45234</v>
      </c>
      <c r="B36" s="3" t="s">
        <v>38</v>
      </c>
      <c r="C36" s="3" t="s">
        <v>4</v>
      </c>
      <c r="D36" s="11">
        <v>30</v>
      </c>
      <c r="E36" s="11">
        <v>68</v>
      </c>
      <c r="F36" s="11"/>
      <c r="G36" s="11">
        <v>25</v>
      </c>
      <c r="H36" s="4">
        <f t="shared" si="5"/>
        <v>0.45</v>
      </c>
      <c r="I36" s="13"/>
      <c r="J36" s="4">
        <f t="shared" si="2"/>
      </c>
      <c r="K36" s="4">
        <f t="shared" si="3"/>
        <v>0.45</v>
      </c>
      <c r="L36" s="8">
        <f t="shared" si="0"/>
        <v>3.15</v>
      </c>
      <c r="M36" s="10" t="str">
        <f t="shared" si="4"/>
        <v>Среден (3)</v>
      </c>
    </row>
    <row r="37" spans="1:13" ht="15.75" customHeight="1">
      <c r="A37" s="3">
        <v>45357</v>
      </c>
      <c r="B37" s="3" t="s">
        <v>39</v>
      </c>
      <c r="C37" s="3" t="s">
        <v>4</v>
      </c>
      <c r="D37" s="11"/>
      <c r="E37" s="11"/>
      <c r="F37" s="11"/>
      <c r="G37" s="11"/>
      <c r="H37" s="4">
        <f t="shared" si="5"/>
      </c>
      <c r="I37" s="13"/>
      <c r="J37" s="4">
        <f t="shared" si="2"/>
      </c>
      <c r="K37" s="4">
        <f t="shared" si="3"/>
      </c>
      <c r="L37" s="8">
        <f t="shared" si="0"/>
      </c>
      <c r="M37" s="10">
        <f t="shared" si="4"/>
      </c>
    </row>
    <row r="38" spans="1:13" ht="15.75" customHeight="1">
      <c r="A38" s="3">
        <v>44742</v>
      </c>
      <c r="B38" s="3" t="s">
        <v>40</v>
      </c>
      <c r="C38" s="3" t="s">
        <v>41</v>
      </c>
      <c r="D38" s="11"/>
      <c r="E38" s="11"/>
      <c r="F38" s="11"/>
      <c r="G38" s="11"/>
      <c r="H38" s="4">
        <f t="shared" si="5"/>
      </c>
      <c r="I38" s="13"/>
      <c r="J38" s="4">
        <f t="shared" si="2"/>
      </c>
      <c r="K38" s="4">
        <f t="shared" si="3"/>
      </c>
      <c r="L38" s="8">
        <f t="shared" si="0"/>
      </c>
      <c r="M38" s="10">
        <f t="shared" si="4"/>
      </c>
    </row>
    <row r="39" spans="1:13" ht="15.75" customHeight="1">
      <c r="A39" s="3">
        <v>44849</v>
      </c>
      <c r="B39" s="3" t="s">
        <v>42</v>
      </c>
      <c r="C39" s="3" t="s">
        <v>41</v>
      </c>
      <c r="D39" s="11"/>
      <c r="E39" s="11"/>
      <c r="F39" s="11"/>
      <c r="G39" s="11"/>
      <c r="H39" s="4">
        <f t="shared" si="5"/>
      </c>
      <c r="I39" s="13"/>
      <c r="J39" s="4">
        <f t="shared" si="2"/>
      </c>
      <c r="K39" s="4">
        <f t="shared" si="3"/>
      </c>
      <c r="L39" s="8">
        <f t="shared" si="0"/>
      </c>
      <c r="M39" s="10">
        <f t="shared" si="4"/>
      </c>
    </row>
    <row r="40" spans="1:13" ht="15.75" customHeight="1">
      <c r="A40" s="3">
        <v>44853</v>
      </c>
      <c r="B40" s="3" t="s">
        <v>43</v>
      </c>
      <c r="C40" s="3" t="s">
        <v>41</v>
      </c>
      <c r="D40" s="11"/>
      <c r="E40" s="11"/>
      <c r="F40" s="11"/>
      <c r="G40" s="11"/>
      <c r="H40" s="4">
        <f t="shared" si="5"/>
      </c>
      <c r="I40" s="13"/>
      <c r="J40" s="4">
        <f t="shared" si="2"/>
      </c>
      <c r="K40" s="4">
        <f t="shared" si="3"/>
      </c>
      <c r="L40" s="8">
        <f t="shared" si="0"/>
      </c>
      <c r="M40" s="10">
        <f t="shared" si="4"/>
      </c>
    </row>
    <row r="41" spans="1:13" ht="15.75" customHeight="1">
      <c r="A41" s="3">
        <v>44871</v>
      </c>
      <c r="B41" s="3" t="s">
        <v>44</v>
      </c>
      <c r="C41" s="3" t="s">
        <v>41</v>
      </c>
      <c r="D41" s="11"/>
      <c r="E41" s="11"/>
      <c r="F41" s="11"/>
      <c r="G41" s="11"/>
      <c r="H41" s="4">
        <f t="shared" si="5"/>
      </c>
      <c r="I41" s="13"/>
      <c r="J41" s="4">
        <f t="shared" si="2"/>
      </c>
      <c r="K41" s="4">
        <f t="shared" si="3"/>
      </c>
      <c r="L41" s="8">
        <f t="shared" si="0"/>
      </c>
      <c r="M41" s="10">
        <f t="shared" si="4"/>
      </c>
    </row>
    <row r="42" spans="1:13" ht="15.75" customHeight="1">
      <c r="A42" s="3">
        <v>44965</v>
      </c>
      <c r="B42" s="3" t="s">
        <v>45</v>
      </c>
      <c r="C42" s="3" t="s">
        <v>41</v>
      </c>
      <c r="D42" s="11"/>
      <c r="E42" s="11"/>
      <c r="F42" s="11"/>
      <c r="G42" s="11"/>
      <c r="H42" s="4">
        <f t="shared" si="5"/>
      </c>
      <c r="I42" s="13"/>
      <c r="J42" s="4">
        <f t="shared" si="2"/>
      </c>
      <c r="K42" s="4">
        <f t="shared" si="3"/>
      </c>
      <c r="L42" s="8">
        <f t="shared" si="0"/>
      </c>
      <c r="M42" s="10">
        <f t="shared" si="4"/>
      </c>
    </row>
    <row r="43" spans="1:13" ht="15.75" customHeight="1">
      <c r="A43" s="3">
        <v>44980</v>
      </c>
      <c r="B43" s="3" t="s">
        <v>46</v>
      </c>
      <c r="C43" s="3" t="s">
        <v>41</v>
      </c>
      <c r="D43" s="11"/>
      <c r="E43" s="11"/>
      <c r="F43" s="11"/>
      <c r="G43" s="11"/>
      <c r="H43" s="4">
        <f t="shared" si="5"/>
      </c>
      <c r="I43" s="13"/>
      <c r="J43" s="4">
        <f t="shared" si="2"/>
      </c>
      <c r="K43" s="4">
        <f t="shared" si="3"/>
      </c>
      <c r="L43" s="8">
        <f t="shared" si="0"/>
      </c>
      <c r="M43" s="10">
        <f t="shared" si="4"/>
      </c>
    </row>
    <row r="44" spans="1:13" ht="15.75" customHeight="1">
      <c r="A44" s="3">
        <v>45020</v>
      </c>
      <c r="B44" s="3" t="s">
        <v>47</v>
      </c>
      <c r="C44" s="3" t="s">
        <v>41</v>
      </c>
      <c r="D44" s="11"/>
      <c r="E44" s="11"/>
      <c r="F44" s="11"/>
      <c r="G44" s="11"/>
      <c r="H44" s="4">
        <f t="shared" si="5"/>
      </c>
      <c r="I44" s="13"/>
      <c r="J44" s="4">
        <f t="shared" si="2"/>
      </c>
      <c r="K44" s="4">
        <f t="shared" si="3"/>
      </c>
      <c r="L44" s="8">
        <f t="shared" si="0"/>
      </c>
      <c r="M44" s="10">
        <f t="shared" si="4"/>
      </c>
    </row>
    <row r="45" spans="1:13" ht="15.75" customHeight="1">
      <c r="A45" s="3">
        <v>45048</v>
      </c>
      <c r="B45" s="3" t="s">
        <v>48</v>
      </c>
      <c r="C45" s="3" t="s">
        <v>41</v>
      </c>
      <c r="D45" s="11">
        <v>20</v>
      </c>
      <c r="E45" s="11">
        <v>36</v>
      </c>
      <c r="F45" s="11">
        <v>30</v>
      </c>
      <c r="G45" s="11">
        <v>23</v>
      </c>
      <c r="H45" s="4">
        <f t="shared" si="5"/>
        <v>0.32</v>
      </c>
      <c r="I45" s="13"/>
      <c r="J45" s="4">
        <f t="shared" si="2"/>
      </c>
      <c r="K45" s="4">
        <f t="shared" si="3"/>
        <v>0.32</v>
      </c>
      <c r="L45" s="8">
        <f t="shared" si="0"/>
        <v>2.8000000000000003</v>
      </c>
      <c r="M45" s="10" t="str">
        <f t="shared" si="4"/>
        <v>Слаб (2)</v>
      </c>
    </row>
    <row r="46" spans="1:13" ht="15.75" customHeight="1">
      <c r="A46" s="3">
        <v>45049</v>
      </c>
      <c r="B46" s="3" t="s">
        <v>49</v>
      </c>
      <c r="C46" s="3" t="s">
        <v>41</v>
      </c>
      <c r="D46" s="11"/>
      <c r="E46" s="11"/>
      <c r="F46" s="11"/>
      <c r="G46" s="11"/>
      <c r="H46" s="4">
        <f t="shared" si="5"/>
      </c>
      <c r="I46" s="13"/>
      <c r="J46" s="4">
        <f t="shared" si="2"/>
      </c>
      <c r="K46" s="4">
        <f t="shared" si="3"/>
      </c>
      <c r="L46" s="8">
        <f t="shared" si="0"/>
      </c>
      <c r="M46" s="10">
        <f t="shared" si="4"/>
      </c>
    </row>
    <row r="47" spans="1:13" ht="15.75" customHeight="1">
      <c r="A47" s="3">
        <v>45070</v>
      </c>
      <c r="B47" s="3" t="s">
        <v>50</v>
      </c>
      <c r="C47" s="3" t="s">
        <v>41</v>
      </c>
      <c r="D47" s="11"/>
      <c r="E47" s="11"/>
      <c r="F47" s="11"/>
      <c r="G47" s="11"/>
      <c r="H47" s="4">
        <f t="shared" si="5"/>
      </c>
      <c r="I47" s="13"/>
      <c r="J47" s="4">
        <f t="shared" si="2"/>
      </c>
      <c r="K47" s="4">
        <f t="shared" si="3"/>
      </c>
      <c r="L47" s="8">
        <f t="shared" si="0"/>
      </c>
      <c r="M47" s="10">
        <f t="shared" si="4"/>
      </c>
    </row>
    <row r="48" spans="1:13" ht="15.75" customHeight="1">
      <c r="A48" s="3">
        <v>45093</v>
      </c>
      <c r="B48" s="3" t="s">
        <v>51</v>
      </c>
      <c r="C48" s="3" t="s">
        <v>41</v>
      </c>
      <c r="D48" s="11"/>
      <c r="E48" s="11"/>
      <c r="F48" s="11"/>
      <c r="G48" s="11"/>
      <c r="H48" s="4">
        <f t="shared" si="5"/>
      </c>
      <c r="I48" s="13"/>
      <c r="J48" s="4">
        <f t="shared" si="2"/>
      </c>
      <c r="K48" s="4">
        <f t="shared" si="3"/>
      </c>
      <c r="L48" s="8">
        <f t="shared" si="0"/>
      </c>
      <c r="M48" s="10">
        <f t="shared" si="4"/>
      </c>
    </row>
    <row r="49" spans="1:13" ht="15.75" customHeight="1">
      <c r="A49" s="3">
        <v>45111</v>
      </c>
      <c r="B49" s="3" t="s">
        <v>52</v>
      </c>
      <c r="C49" s="3" t="s">
        <v>41</v>
      </c>
      <c r="D49" s="11">
        <v>0</v>
      </c>
      <c r="E49" s="11">
        <v>0</v>
      </c>
      <c r="F49" s="11"/>
      <c r="G49" s="11"/>
      <c r="H49" s="4">
        <f t="shared" si="5"/>
        <v>0</v>
      </c>
      <c r="I49" s="13"/>
      <c r="J49" s="4">
        <f t="shared" si="2"/>
      </c>
      <c r="K49" s="4">
        <f t="shared" si="3"/>
        <v>0</v>
      </c>
      <c r="L49" s="8">
        <f t="shared" si="0"/>
        <v>2</v>
      </c>
      <c r="M49" s="10" t="str">
        <f t="shared" si="4"/>
        <v>Слаб (2)</v>
      </c>
    </row>
    <row r="50" spans="1:13" ht="15.75" customHeight="1">
      <c r="A50" s="3">
        <v>45122</v>
      </c>
      <c r="B50" s="3" t="s">
        <v>53</v>
      </c>
      <c r="C50" s="3" t="s">
        <v>41</v>
      </c>
      <c r="D50" s="11"/>
      <c r="E50" s="11">
        <v>28</v>
      </c>
      <c r="F50" s="11">
        <v>29</v>
      </c>
      <c r="G50" s="11"/>
      <c r="H50" s="4">
        <f t="shared" si="5"/>
        <v>0.16</v>
      </c>
      <c r="I50" s="13"/>
      <c r="J50" s="4">
        <f t="shared" si="2"/>
      </c>
      <c r="K50" s="4">
        <f t="shared" si="3"/>
        <v>0.16</v>
      </c>
      <c r="L50" s="8">
        <f t="shared" si="0"/>
        <v>2.4</v>
      </c>
      <c r="M50" s="10" t="str">
        <f t="shared" si="4"/>
        <v>Слаб (2)</v>
      </c>
    </row>
    <row r="51" spans="1:13" ht="15.75" customHeight="1">
      <c r="A51" s="3">
        <v>45135</v>
      </c>
      <c r="B51" s="3" t="s">
        <v>54</v>
      </c>
      <c r="C51" s="3" t="s">
        <v>41</v>
      </c>
      <c r="D51" s="11">
        <v>28</v>
      </c>
      <c r="E51" s="11">
        <v>104</v>
      </c>
      <c r="F51" s="11">
        <v>45</v>
      </c>
      <c r="G51" s="11">
        <v>79</v>
      </c>
      <c r="H51" s="4">
        <f t="shared" si="5"/>
        <v>0.89</v>
      </c>
      <c r="I51" s="13">
        <v>6</v>
      </c>
      <c r="J51" s="4">
        <f t="shared" si="2"/>
        <v>0.16</v>
      </c>
      <c r="K51" s="4">
        <f t="shared" si="3"/>
        <v>1.05</v>
      </c>
      <c r="L51" s="8">
        <f>IF(K51="","",IF(K51&gt;=1,6,IF(K51&gt;=$C$110,FLOOR(5.5+(K51-$C$110)/(1-$C$110)*0.5,0.01),IF(K51&gt;=$C$109,FLOOR(4.5+(K51-$C$109)/($C$110-$C$109),0.01),IF(K51&gt;=$C$108,FLOOR(3.5+(K51-$C$108)/($C$109-$C$108),0.01),IF(K51&gt;=$C$107,FLOOR(3+(K51-$C$107)/($C$108-$C$107)*0.5,0.01),FLOOR(2+K51/$C$107,0.01)))))))</f>
        <v>6</v>
      </c>
      <c r="M51" s="10" t="str">
        <f t="shared" si="4"/>
        <v>Отличен (6)</v>
      </c>
    </row>
    <row r="52" spans="1:13" ht="15.75" customHeight="1">
      <c r="A52" s="3">
        <v>45138</v>
      </c>
      <c r="B52" s="3" t="s">
        <v>55</v>
      </c>
      <c r="C52" s="3" t="s">
        <v>41</v>
      </c>
      <c r="D52" s="11">
        <v>11</v>
      </c>
      <c r="E52" s="11">
        <v>90</v>
      </c>
      <c r="F52" s="11">
        <v>25</v>
      </c>
      <c r="G52" s="11">
        <v>26</v>
      </c>
      <c r="H52" s="4">
        <f t="shared" si="5"/>
        <v>0.56</v>
      </c>
      <c r="I52" s="13"/>
      <c r="J52" s="4">
        <f t="shared" si="2"/>
      </c>
      <c r="K52" s="4">
        <f t="shared" si="3"/>
        <v>0.56</v>
      </c>
      <c r="L52" s="8">
        <f aca="true" t="shared" si="6" ref="L52:L102">IF(K52="","",IF(K52&gt;=1,6,IF(K52&gt;=$C$110,FLOOR(5.5+(K52-$C$110)/(1-$C$110)*0.5,0.01),IF(K52&gt;=$C$109,FLOOR(4.5+(K52-$C$109)/($C$110-$C$109),0.01),IF(K52&gt;=$C$108,FLOOR(3.5+(K52-$C$108)/($C$109-$C$108),0.01),IF(K52&gt;=$C$107,FLOOR(3+(K52-$C$107)/($C$108-$C$107)*0.5,0.01),FLOOR(2+K52/$C$107,0.01)))))))</f>
        <v>3.5</v>
      </c>
      <c r="M52" s="10" t="str">
        <f t="shared" si="4"/>
        <v>Добър (4)</v>
      </c>
    </row>
    <row r="53" spans="1:13" ht="15.75" customHeight="1">
      <c r="A53" s="3">
        <v>45140</v>
      </c>
      <c r="B53" s="3" t="s">
        <v>56</v>
      </c>
      <c r="C53" s="3" t="s">
        <v>41</v>
      </c>
      <c r="D53" s="11">
        <v>44</v>
      </c>
      <c r="E53" s="11">
        <v>87</v>
      </c>
      <c r="F53" s="11">
        <v>30</v>
      </c>
      <c r="G53" s="11">
        <v>40</v>
      </c>
      <c r="H53" s="4">
        <f t="shared" si="5"/>
        <v>0.65</v>
      </c>
      <c r="I53" s="13"/>
      <c r="J53" s="4">
        <f t="shared" si="2"/>
      </c>
      <c r="K53" s="4">
        <f t="shared" si="3"/>
        <v>0.65</v>
      </c>
      <c r="L53" s="8">
        <f t="shared" si="6"/>
        <v>4.0600000000000005</v>
      </c>
      <c r="M53" s="10" t="str">
        <f t="shared" si="4"/>
        <v>Добър (4)</v>
      </c>
    </row>
    <row r="54" spans="1:13" ht="15.75" customHeight="1">
      <c r="A54" s="3">
        <v>45141</v>
      </c>
      <c r="B54" s="3" t="s">
        <v>57</v>
      </c>
      <c r="C54" s="3" t="s">
        <v>41</v>
      </c>
      <c r="D54" s="11">
        <v>5</v>
      </c>
      <c r="E54" s="11">
        <v>40</v>
      </c>
      <c r="F54" s="11"/>
      <c r="G54" s="11">
        <v>5</v>
      </c>
      <c r="H54" s="4">
        <f t="shared" si="5"/>
        <v>0.21</v>
      </c>
      <c r="I54" s="13"/>
      <c r="J54" s="4">
        <f t="shared" si="2"/>
      </c>
      <c r="K54" s="4">
        <f t="shared" si="3"/>
        <v>0.21</v>
      </c>
      <c r="L54" s="8">
        <f t="shared" si="6"/>
        <v>2.52</v>
      </c>
      <c r="M54" s="10" t="str">
        <f t="shared" si="4"/>
        <v>Слаб (2)</v>
      </c>
    </row>
    <row r="55" spans="1:13" ht="15.75" customHeight="1">
      <c r="A55" s="3">
        <v>45148</v>
      </c>
      <c r="B55" s="3" t="s">
        <v>58</v>
      </c>
      <c r="C55" s="3" t="s">
        <v>41</v>
      </c>
      <c r="D55" s="11">
        <v>11</v>
      </c>
      <c r="E55" s="11">
        <v>55</v>
      </c>
      <c r="F55" s="11">
        <v>30</v>
      </c>
      <c r="G55" s="11">
        <v>28</v>
      </c>
      <c r="H55" s="4">
        <f t="shared" si="5"/>
        <v>0.41</v>
      </c>
      <c r="I55" s="13"/>
      <c r="J55" s="4">
        <f t="shared" si="2"/>
      </c>
      <c r="K55" s="4">
        <f t="shared" si="3"/>
        <v>0.41</v>
      </c>
      <c r="L55" s="8">
        <f t="shared" si="6"/>
        <v>3.0300000000000002</v>
      </c>
      <c r="M55" s="10" t="str">
        <f t="shared" si="4"/>
        <v>Среден (3)</v>
      </c>
    </row>
    <row r="56" spans="1:13" ht="15.75" customHeight="1">
      <c r="A56" s="3">
        <v>45153</v>
      </c>
      <c r="B56" s="3" t="s">
        <v>59</v>
      </c>
      <c r="C56" s="3" t="s">
        <v>41</v>
      </c>
      <c r="D56" s="11"/>
      <c r="E56" s="11">
        <v>0</v>
      </c>
      <c r="F56" s="11"/>
      <c r="G56" s="11"/>
      <c r="H56" s="4">
        <f t="shared" si="5"/>
        <v>0</v>
      </c>
      <c r="I56" s="13"/>
      <c r="J56" s="4">
        <f t="shared" si="2"/>
      </c>
      <c r="K56" s="4">
        <f t="shared" si="3"/>
        <v>0</v>
      </c>
      <c r="L56" s="8">
        <f t="shared" si="6"/>
        <v>2</v>
      </c>
      <c r="M56" s="10" t="str">
        <f t="shared" si="4"/>
        <v>Слаб (2)</v>
      </c>
    </row>
    <row r="57" spans="1:13" ht="15.75" customHeight="1">
      <c r="A57" s="3">
        <v>45155</v>
      </c>
      <c r="B57" s="3" t="s">
        <v>60</v>
      </c>
      <c r="C57" s="3" t="s">
        <v>41</v>
      </c>
      <c r="D57" s="11">
        <v>27</v>
      </c>
      <c r="E57" s="11">
        <v>104</v>
      </c>
      <c r="F57" s="11">
        <v>27</v>
      </c>
      <c r="G57" s="11">
        <v>80</v>
      </c>
      <c r="H57" s="4">
        <f t="shared" si="5"/>
        <v>0.88</v>
      </c>
      <c r="I57" s="13"/>
      <c r="J57" s="4">
        <f t="shared" si="2"/>
      </c>
      <c r="K57" s="4">
        <f t="shared" si="3"/>
        <v>0.88</v>
      </c>
      <c r="L57" s="8">
        <f t="shared" si="6"/>
        <v>5.5</v>
      </c>
      <c r="M57" s="10" t="str">
        <f t="shared" si="4"/>
        <v>Отличен (6)</v>
      </c>
    </row>
    <row r="58" spans="1:13" ht="15.75" customHeight="1">
      <c r="A58" s="3">
        <v>45163</v>
      </c>
      <c r="B58" s="3" t="s">
        <v>61</v>
      </c>
      <c r="C58" s="3" t="s">
        <v>41</v>
      </c>
      <c r="D58" s="11">
        <v>22</v>
      </c>
      <c r="E58" s="11">
        <v>55</v>
      </c>
      <c r="F58" s="11">
        <v>30</v>
      </c>
      <c r="G58" s="11">
        <v>10</v>
      </c>
      <c r="H58" s="4">
        <f t="shared" si="5"/>
        <v>0.34</v>
      </c>
      <c r="I58" s="13"/>
      <c r="J58" s="4">
        <f t="shared" si="2"/>
      </c>
      <c r="K58" s="4">
        <f t="shared" si="3"/>
        <v>0.34</v>
      </c>
      <c r="L58" s="8">
        <f t="shared" si="6"/>
        <v>2.85</v>
      </c>
      <c r="M58" s="10" t="str">
        <f t="shared" si="4"/>
        <v>Слаб (2)</v>
      </c>
    </row>
    <row r="59" spans="1:13" ht="15.75" customHeight="1">
      <c r="A59" s="3">
        <v>45165</v>
      </c>
      <c r="B59" s="3" t="s">
        <v>62</v>
      </c>
      <c r="C59" s="3" t="s">
        <v>41</v>
      </c>
      <c r="D59" s="11"/>
      <c r="E59" s="11">
        <v>40</v>
      </c>
      <c r="F59" s="11"/>
      <c r="G59" s="11">
        <v>30</v>
      </c>
      <c r="H59" s="4">
        <f t="shared" si="5"/>
        <v>0.32</v>
      </c>
      <c r="I59" s="13"/>
      <c r="J59" s="4">
        <f t="shared" si="2"/>
      </c>
      <c r="K59" s="4">
        <f t="shared" si="3"/>
        <v>0.32</v>
      </c>
      <c r="L59" s="8">
        <f t="shared" si="6"/>
        <v>2.8000000000000003</v>
      </c>
      <c r="M59" s="10" t="str">
        <f t="shared" si="4"/>
        <v>Слаб (2)</v>
      </c>
    </row>
    <row r="60" spans="1:13" ht="15.75" customHeight="1">
      <c r="A60" s="3">
        <v>45168</v>
      </c>
      <c r="B60" s="3" t="s">
        <v>63</v>
      </c>
      <c r="C60" s="3" t="s">
        <v>41</v>
      </c>
      <c r="D60" s="11">
        <v>10</v>
      </c>
      <c r="E60" s="11">
        <v>16</v>
      </c>
      <c r="F60" s="11">
        <v>25</v>
      </c>
      <c r="G60" s="11">
        <v>0</v>
      </c>
      <c r="H60" s="4">
        <f t="shared" si="5"/>
        <v>0.11</v>
      </c>
      <c r="I60" s="13"/>
      <c r="J60" s="4">
        <f t="shared" si="2"/>
      </c>
      <c r="K60" s="4">
        <f t="shared" si="3"/>
        <v>0.11</v>
      </c>
      <c r="L60" s="8">
        <f t="shared" si="6"/>
        <v>2.27</v>
      </c>
      <c r="M60" s="10" t="str">
        <f t="shared" si="4"/>
        <v>Слаб (2)</v>
      </c>
    </row>
    <row r="61" spans="1:13" ht="15.75" customHeight="1">
      <c r="A61" s="3">
        <v>45170</v>
      </c>
      <c r="B61" s="3" t="s">
        <v>64</v>
      </c>
      <c r="C61" s="3" t="s">
        <v>41</v>
      </c>
      <c r="D61" s="11"/>
      <c r="E61" s="11">
        <v>0</v>
      </c>
      <c r="F61" s="11"/>
      <c r="G61" s="11">
        <v>0</v>
      </c>
      <c r="H61" s="4">
        <f t="shared" si="5"/>
        <v>0</v>
      </c>
      <c r="I61" s="13"/>
      <c r="J61" s="4">
        <f t="shared" si="2"/>
      </c>
      <c r="K61" s="4">
        <f t="shared" si="3"/>
        <v>0</v>
      </c>
      <c r="L61" s="8">
        <f t="shared" si="6"/>
        <v>2</v>
      </c>
      <c r="M61" s="10" t="str">
        <f t="shared" si="4"/>
        <v>Слаб (2)</v>
      </c>
    </row>
    <row r="62" spans="1:13" ht="15.75" customHeight="1">
      <c r="A62" s="3">
        <v>45171</v>
      </c>
      <c r="B62" s="3" t="s">
        <v>65</v>
      </c>
      <c r="C62" s="3" t="s">
        <v>41</v>
      </c>
      <c r="D62" s="11">
        <v>10</v>
      </c>
      <c r="E62" s="11">
        <v>33</v>
      </c>
      <c r="F62" s="11">
        <v>25</v>
      </c>
      <c r="G62" s="11">
        <v>55</v>
      </c>
      <c r="H62" s="4">
        <f t="shared" si="5"/>
        <v>0.43</v>
      </c>
      <c r="I62" s="13"/>
      <c r="J62" s="4">
        <f t="shared" si="2"/>
      </c>
      <c r="K62" s="4">
        <f t="shared" si="3"/>
        <v>0.43</v>
      </c>
      <c r="L62" s="8">
        <f t="shared" si="6"/>
        <v>3.09</v>
      </c>
      <c r="M62" s="10" t="str">
        <f t="shared" si="4"/>
        <v>Среден (3)</v>
      </c>
    </row>
    <row r="63" spans="1:13" ht="15.75" customHeight="1">
      <c r="A63" s="3">
        <v>45173</v>
      </c>
      <c r="B63" s="3" t="s">
        <v>66</v>
      </c>
      <c r="C63" s="3" t="s">
        <v>41</v>
      </c>
      <c r="D63" s="11">
        <v>11</v>
      </c>
      <c r="E63" s="11">
        <v>58</v>
      </c>
      <c r="F63" s="11">
        <v>20</v>
      </c>
      <c r="G63" s="11">
        <v>28</v>
      </c>
      <c r="H63" s="4">
        <f t="shared" si="5"/>
        <v>0.42</v>
      </c>
      <c r="I63" s="13"/>
      <c r="J63" s="4">
        <f t="shared" si="2"/>
      </c>
      <c r="K63" s="4">
        <f t="shared" si="3"/>
        <v>0.42</v>
      </c>
      <c r="L63" s="8">
        <f t="shared" si="6"/>
        <v>3.06</v>
      </c>
      <c r="M63" s="10" t="str">
        <f t="shared" si="4"/>
        <v>Среден (3)</v>
      </c>
    </row>
    <row r="64" spans="1:13" ht="15.75" customHeight="1">
      <c r="A64" s="3">
        <v>45178</v>
      </c>
      <c r="B64" s="3" t="s">
        <v>67</v>
      </c>
      <c r="C64" s="3" t="s">
        <v>41</v>
      </c>
      <c r="D64" s="11"/>
      <c r="E64" s="11"/>
      <c r="F64" s="11"/>
      <c r="G64" s="11"/>
      <c r="H64" s="4">
        <f t="shared" si="5"/>
      </c>
      <c r="I64" s="13"/>
      <c r="J64" s="4">
        <f t="shared" si="2"/>
      </c>
      <c r="K64" s="4">
        <f t="shared" si="3"/>
      </c>
      <c r="L64" s="8">
        <f t="shared" si="6"/>
      </c>
      <c r="M64" s="10">
        <f t="shared" si="4"/>
      </c>
    </row>
    <row r="65" spans="1:13" ht="15.75" customHeight="1">
      <c r="A65" s="3">
        <v>45183</v>
      </c>
      <c r="B65" s="3" t="s">
        <v>68</v>
      </c>
      <c r="C65" s="3" t="s">
        <v>41</v>
      </c>
      <c r="D65" s="11">
        <v>43</v>
      </c>
      <c r="E65" s="11">
        <v>58</v>
      </c>
      <c r="F65" s="11">
        <v>41</v>
      </c>
      <c r="G65" s="11">
        <v>32</v>
      </c>
      <c r="H65" s="4">
        <f t="shared" si="5"/>
        <v>0.49</v>
      </c>
      <c r="I65" s="13"/>
      <c r="J65" s="4">
        <f t="shared" si="2"/>
      </c>
      <c r="K65" s="4">
        <f t="shared" si="3"/>
        <v>0.49</v>
      </c>
      <c r="L65" s="8">
        <f t="shared" si="6"/>
        <v>3.2800000000000002</v>
      </c>
      <c r="M65" s="10" t="str">
        <f t="shared" si="4"/>
        <v>Среден (3)</v>
      </c>
    </row>
    <row r="66" spans="1:13" ht="15.75" customHeight="1">
      <c r="A66" s="3">
        <v>45206</v>
      </c>
      <c r="B66" s="3" t="s">
        <v>69</v>
      </c>
      <c r="C66" s="3" t="s">
        <v>41</v>
      </c>
      <c r="D66" s="11">
        <v>46</v>
      </c>
      <c r="E66" s="11">
        <v>100</v>
      </c>
      <c r="F66" s="11"/>
      <c r="G66" s="11">
        <v>100</v>
      </c>
      <c r="H66" s="4">
        <f t="shared" si="5"/>
        <v>0.95</v>
      </c>
      <c r="I66" s="13"/>
      <c r="J66" s="4">
        <f t="shared" si="2"/>
      </c>
      <c r="K66" s="4">
        <f t="shared" si="3"/>
        <v>0.95</v>
      </c>
      <c r="L66" s="8">
        <f t="shared" si="6"/>
        <v>5.79</v>
      </c>
      <c r="M66" s="10" t="str">
        <f t="shared" si="4"/>
        <v>Отличен (6)</v>
      </c>
    </row>
    <row r="67" spans="1:13" ht="15.75" customHeight="1">
      <c r="A67" s="3">
        <v>45213</v>
      </c>
      <c r="B67" s="3" t="s">
        <v>70</v>
      </c>
      <c r="C67" s="3" t="s">
        <v>41</v>
      </c>
      <c r="D67" s="11"/>
      <c r="E67" s="11"/>
      <c r="F67" s="11"/>
      <c r="G67" s="11"/>
      <c r="H67" s="4">
        <f aca="true" t="shared" si="7" ref="H67:H102">IF(AND(D67="",E67="",F67="",G67=""),"",CEILING(0.1*D67+0.45*E67+0.05*100/60*F67+0.45*G67,1)/100)</f>
      </c>
      <c r="I67" s="13"/>
      <c r="J67" s="4">
        <f aca="true" t="shared" si="8" ref="J67:J102">IF(I67="","",IF(I67&lt;3,"",ROUND((I67-2)*4,0)/100))</f>
      </c>
      <c r="K67" s="4">
        <f aca="true" t="shared" si="9" ref="K67:K102">IF(H67="","",IF(J67="",H67,H67+J67))</f>
      </c>
      <c r="L67" s="8">
        <f t="shared" si="6"/>
      </c>
      <c r="M67" s="10">
        <f aca="true" t="shared" si="10" ref="M67:M102">IF(L67="","",IF(L67&lt;3,"Слаб (2)",IF(L67&lt;3.5,"Среден (3)",IF(L67&lt;4.5,"Добър (4)",IF(L67&lt;5.5,"Мн. добър (5)","Отличен (6)")))))</f>
      </c>
    </row>
    <row r="68" spans="1:13" ht="15.75" customHeight="1">
      <c r="A68" s="3">
        <v>45221</v>
      </c>
      <c r="B68" s="3" t="s">
        <v>71</v>
      </c>
      <c r="C68" s="3" t="s">
        <v>41</v>
      </c>
      <c r="D68" s="11">
        <v>15</v>
      </c>
      <c r="E68" s="11">
        <v>55</v>
      </c>
      <c r="F68" s="11">
        <v>15</v>
      </c>
      <c r="G68" s="11">
        <v>26</v>
      </c>
      <c r="H68" s="4">
        <f t="shared" si="7"/>
        <v>0.4</v>
      </c>
      <c r="I68" s="13"/>
      <c r="J68" s="4">
        <f t="shared" si="8"/>
      </c>
      <c r="K68" s="4">
        <f t="shared" si="9"/>
        <v>0.4</v>
      </c>
      <c r="L68" s="8">
        <f t="shared" si="6"/>
        <v>3</v>
      </c>
      <c r="M68" s="10" t="str">
        <f t="shared" si="10"/>
        <v>Среден (3)</v>
      </c>
    </row>
    <row r="69" spans="1:13" ht="15.75" customHeight="1">
      <c r="A69" s="3">
        <v>45225</v>
      </c>
      <c r="B69" s="3" t="s">
        <v>72</v>
      </c>
      <c r="C69" s="3" t="s">
        <v>41</v>
      </c>
      <c r="D69" s="11"/>
      <c r="E69" s="11">
        <v>20</v>
      </c>
      <c r="F69" s="11"/>
      <c r="G69" s="11">
        <v>10</v>
      </c>
      <c r="H69" s="4">
        <f t="shared" si="7"/>
        <v>0.14</v>
      </c>
      <c r="I69" s="13"/>
      <c r="J69" s="4">
        <f t="shared" si="8"/>
      </c>
      <c r="K69" s="4">
        <f t="shared" si="9"/>
        <v>0.14</v>
      </c>
      <c r="L69" s="8">
        <f t="shared" si="6"/>
        <v>2.35</v>
      </c>
      <c r="M69" s="10" t="str">
        <f t="shared" si="10"/>
        <v>Слаб (2)</v>
      </c>
    </row>
    <row r="70" spans="1:13" ht="15.75" customHeight="1">
      <c r="A70" s="3">
        <v>45226</v>
      </c>
      <c r="B70" s="3" t="s">
        <v>73</v>
      </c>
      <c r="C70" s="3" t="s">
        <v>41</v>
      </c>
      <c r="D70" s="11"/>
      <c r="E70" s="11">
        <v>0</v>
      </c>
      <c r="F70" s="11"/>
      <c r="G70" s="11"/>
      <c r="H70" s="4">
        <f t="shared" si="7"/>
        <v>0</v>
      </c>
      <c r="I70" s="13"/>
      <c r="J70" s="4">
        <f t="shared" si="8"/>
      </c>
      <c r="K70" s="4">
        <f t="shared" si="9"/>
        <v>0</v>
      </c>
      <c r="L70" s="8">
        <f t="shared" si="6"/>
        <v>2</v>
      </c>
      <c r="M70" s="10" t="str">
        <f t="shared" si="10"/>
        <v>Слаб (2)</v>
      </c>
    </row>
    <row r="71" spans="1:13" ht="15.75" customHeight="1">
      <c r="A71" s="3">
        <v>45228</v>
      </c>
      <c r="B71" s="3" t="s">
        <v>74</v>
      </c>
      <c r="C71" s="3" t="s">
        <v>41</v>
      </c>
      <c r="D71" s="11">
        <v>36</v>
      </c>
      <c r="E71" s="11">
        <v>70</v>
      </c>
      <c r="F71" s="11">
        <v>30</v>
      </c>
      <c r="G71" s="11">
        <v>48</v>
      </c>
      <c r="H71" s="4">
        <f t="shared" si="7"/>
        <v>0.6</v>
      </c>
      <c r="I71" s="13"/>
      <c r="J71" s="4">
        <f t="shared" si="8"/>
      </c>
      <c r="K71" s="4">
        <f t="shared" si="9"/>
        <v>0.6</v>
      </c>
      <c r="L71" s="8">
        <f t="shared" si="6"/>
        <v>3.75</v>
      </c>
      <c r="M71" s="10" t="str">
        <f t="shared" si="10"/>
        <v>Добър (4)</v>
      </c>
    </row>
    <row r="72" spans="1:13" ht="15.75" customHeight="1">
      <c r="A72" s="3">
        <v>44836</v>
      </c>
      <c r="B72" s="3" t="s">
        <v>75</v>
      </c>
      <c r="C72" s="3" t="s">
        <v>76</v>
      </c>
      <c r="D72" s="11"/>
      <c r="E72" s="11"/>
      <c r="F72" s="11"/>
      <c r="G72" s="11"/>
      <c r="H72" s="4">
        <f t="shared" si="7"/>
      </c>
      <c r="I72" s="13"/>
      <c r="J72" s="4">
        <f t="shared" si="8"/>
      </c>
      <c r="K72" s="4">
        <f t="shared" si="9"/>
      </c>
      <c r="L72" s="8">
        <f t="shared" si="6"/>
      </c>
      <c r="M72" s="10">
        <f t="shared" si="10"/>
      </c>
    </row>
    <row r="73" spans="1:13" ht="15.75" customHeight="1">
      <c r="A73" s="3">
        <v>44937</v>
      </c>
      <c r="B73" s="3" t="s">
        <v>77</v>
      </c>
      <c r="C73" s="3" t="s">
        <v>76</v>
      </c>
      <c r="D73" s="11"/>
      <c r="E73" s="11"/>
      <c r="F73" s="11"/>
      <c r="G73" s="11"/>
      <c r="H73" s="4">
        <f t="shared" si="7"/>
      </c>
      <c r="I73" s="13"/>
      <c r="J73" s="4">
        <f t="shared" si="8"/>
      </c>
      <c r="K73" s="4">
        <f t="shared" si="9"/>
      </c>
      <c r="L73" s="8">
        <f t="shared" si="6"/>
      </c>
      <c r="M73" s="10">
        <f t="shared" si="10"/>
      </c>
    </row>
    <row r="74" spans="1:13" ht="15.75" customHeight="1">
      <c r="A74" s="3">
        <v>44958</v>
      </c>
      <c r="B74" s="3" t="s">
        <v>78</v>
      </c>
      <c r="C74" s="3" t="s">
        <v>76</v>
      </c>
      <c r="D74" s="11"/>
      <c r="E74" s="11"/>
      <c r="F74" s="11"/>
      <c r="G74" s="11"/>
      <c r="H74" s="4">
        <f t="shared" si="7"/>
      </c>
      <c r="I74" s="13"/>
      <c r="J74" s="4">
        <f t="shared" si="8"/>
      </c>
      <c r="K74" s="4">
        <f t="shared" si="9"/>
      </c>
      <c r="L74" s="8">
        <f t="shared" si="6"/>
      </c>
      <c r="M74" s="10">
        <f t="shared" si="10"/>
      </c>
    </row>
    <row r="75" spans="1:13" ht="15.75" customHeight="1">
      <c r="A75" s="3">
        <v>45027</v>
      </c>
      <c r="B75" s="3" t="s">
        <v>79</v>
      </c>
      <c r="C75" s="3" t="s">
        <v>76</v>
      </c>
      <c r="D75" s="11"/>
      <c r="E75" s="11"/>
      <c r="F75" s="11"/>
      <c r="G75" s="11"/>
      <c r="H75" s="4">
        <f t="shared" si="7"/>
      </c>
      <c r="I75" s="13"/>
      <c r="J75" s="4">
        <f t="shared" si="8"/>
      </c>
      <c r="K75" s="4">
        <f t="shared" si="9"/>
      </c>
      <c r="L75" s="8">
        <f t="shared" si="6"/>
      </c>
      <c r="M75" s="10">
        <f t="shared" si="10"/>
      </c>
    </row>
    <row r="76" spans="1:13" ht="15.75" customHeight="1">
      <c r="A76" s="3">
        <v>45037</v>
      </c>
      <c r="B76" s="3" t="s">
        <v>80</v>
      </c>
      <c r="C76" s="3" t="s">
        <v>76</v>
      </c>
      <c r="D76" s="11"/>
      <c r="E76" s="11"/>
      <c r="F76" s="11"/>
      <c r="G76" s="11"/>
      <c r="H76" s="4">
        <f t="shared" si="7"/>
      </c>
      <c r="I76" s="13"/>
      <c r="J76" s="4">
        <f t="shared" si="8"/>
      </c>
      <c r="K76" s="4">
        <f t="shared" si="9"/>
      </c>
      <c r="L76" s="8">
        <f t="shared" si="6"/>
      </c>
      <c r="M76" s="10">
        <f t="shared" si="10"/>
      </c>
    </row>
    <row r="77" spans="1:13" ht="15.75" customHeight="1">
      <c r="A77" s="3">
        <v>45055</v>
      </c>
      <c r="B77" s="3" t="s">
        <v>81</v>
      </c>
      <c r="C77" s="3" t="s">
        <v>76</v>
      </c>
      <c r="D77" s="11">
        <v>2</v>
      </c>
      <c r="E77" s="11">
        <v>64</v>
      </c>
      <c r="F77" s="11">
        <v>29</v>
      </c>
      <c r="G77" s="11">
        <v>38</v>
      </c>
      <c r="H77" s="4">
        <f t="shared" si="7"/>
        <v>0.49</v>
      </c>
      <c r="I77" s="13"/>
      <c r="J77" s="4">
        <f t="shared" si="8"/>
      </c>
      <c r="K77" s="4">
        <f t="shared" si="9"/>
        <v>0.49</v>
      </c>
      <c r="L77" s="8">
        <f t="shared" si="6"/>
        <v>3.2800000000000002</v>
      </c>
      <c r="M77" s="10" t="str">
        <f t="shared" si="10"/>
        <v>Среден (3)</v>
      </c>
    </row>
    <row r="78" spans="1:13" ht="15.75" customHeight="1">
      <c r="A78" s="3">
        <v>45081</v>
      </c>
      <c r="B78" s="3" t="s">
        <v>82</v>
      </c>
      <c r="C78" s="3" t="s">
        <v>76</v>
      </c>
      <c r="D78" s="11"/>
      <c r="E78" s="11"/>
      <c r="F78" s="11"/>
      <c r="G78" s="11"/>
      <c r="H78" s="4">
        <f t="shared" si="7"/>
      </c>
      <c r="I78" s="13"/>
      <c r="J78" s="4">
        <f t="shared" si="8"/>
      </c>
      <c r="K78" s="4">
        <f t="shared" si="9"/>
      </c>
      <c r="L78" s="8">
        <f t="shared" si="6"/>
      </c>
      <c r="M78" s="10">
        <f t="shared" si="10"/>
      </c>
    </row>
    <row r="79" spans="1:13" ht="15.75" customHeight="1">
      <c r="A79" s="3">
        <v>45092</v>
      </c>
      <c r="B79" s="3" t="s">
        <v>83</v>
      </c>
      <c r="C79" s="3" t="s">
        <v>76</v>
      </c>
      <c r="D79" s="11"/>
      <c r="E79" s="11"/>
      <c r="F79" s="11"/>
      <c r="G79" s="11"/>
      <c r="H79" s="4">
        <f t="shared" si="7"/>
      </c>
      <c r="I79" s="13"/>
      <c r="J79" s="4">
        <f t="shared" si="8"/>
      </c>
      <c r="K79" s="4">
        <f t="shared" si="9"/>
      </c>
      <c r="L79" s="8">
        <f t="shared" si="6"/>
      </c>
      <c r="M79" s="10">
        <f t="shared" si="10"/>
      </c>
    </row>
    <row r="80" spans="1:13" ht="15.75" customHeight="1">
      <c r="A80" s="3">
        <v>45119</v>
      </c>
      <c r="B80" s="3" t="s">
        <v>84</v>
      </c>
      <c r="C80" s="3" t="s">
        <v>76</v>
      </c>
      <c r="D80" s="11"/>
      <c r="E80" s="11"/>
      <c r="F80" s="11"/>
      <c r="G80" s="11"/>
      <c r="H80" s="4">
        <f t="shared" si="7"/>
      </c>
      <c r="I80" s="13"/>
      <c r="J80" s="4">
        <f t="shared" si="8"/>
      </c>
      <c r="K80" s="4">
        <f t="shared" si="9"/>
      </c>
      <c r="L80" s="8">
        <f t="shared" si="6"/>
      </c>
      <c r="M80" s="10">
        <f t="shared" si="10"/>
      </c>
    </row>
    <row r="81" spans="1:13" ht="15.75" customHeight="1">
      <c r="A81" s="3">
        <v>45139</v>
      </c>
      <c r="B81" s="3" t="s">
        <v>85</v>
      </c>
      <c r="C81" s="3" t="s">
        <v>76</v>
      </c>
      <c r="D81" s="11">
        <v>0</v>
      </c>
      <c r="E81" s="11">
        <v>40</v>
      </c>
      <c r="F81" s="11">
        <v>30</v>
      </c>
      <c r="G81" s="11">
        <v>50</v>
      </c>
      <c r="H81" s="4">
        <f t="shared" si="7"/>
        <v>0.43</v>
      </c>
      <c r="I81" s="13"/>
      <c r="J81" s="4">
        <f t="shared" si="8"/>
      </c>
      <c r="K81" s="4">
        <f t="shared" si="9"/>
        <v>0.43</v>
      </c>
      <c r="L81" s="8">
        <f t="shared" si="6"/>
        <v>3.09</v>
      </c>
      <c r="M81" s="10" t="str">
        <f t="shared" si="10"/>
        <v>Среден (3)</v>
      </c>
    </row>
    <row r="82" spans="1:13" ht="15.75" customHeight="1">
      <c r="A82" s="3">
        <v>45144</v>
      </c>
      <c r="B82" s="3" t="s">
        <v>86</v>
      </c>
      <c r="C82" s="3" t="s">
        <v>76</v>
      </c>
      <c r="D82" s="11">
        <v>35</v>
      </c>
      <c r="E82" s="11">
        <v>60</v>
      </c>
      <c r="F82" s="11">
        <v>25</v>
      </c>
      <c r="G82" s="11">
        <v>22</v>
      </c>
      <c r="H82" s="4">
        <f t="shared" si="7"/>
        <v>0.43</v>
      </c>
      <c r="I82" s="13"/>
      <c r="J82" s="4">
        <f t="shared" si="8"/>
      </c>
      <c r="K82" s="4">
        <f t="shared" si="9"/>
        <v>0.43</v>
      </c>
      <c r="L82" s="8">
        <f t="shared" si="6"/>
        <v>3.09</v>
      </c>
      <c r="M82" s="10" t="str">
        <f t="shared" si="10"/>
        <v>Среден (3)</v>
      </c>
    </row>
    <row r="83" spans="1:13" ht="15.75" customHeight="1">
      <c r="A83" s="3">
        <v>45145</v>
      </c>
      <c r="B83" s="3" t="s">
        <v>87</v>
      </c>
      <c r="C83" s="3" t="s">
        <v>76</v>
      </c>
      <c r="D83" s="11"/>
      <c r="E83" s="11">
        <v>85</v>
      </c>
      <c r="F83" s="11">
        <v>60</v>
      </c>
      <c r="G83" s="11">
        <v>82</v>
      </c>
      <c r="H83" s="4">
        <f t="shared" si="7"/>
        <v>0.81</v>
      </c>
      <c r="I83" s="13">
        <v>6</v>
      </c>
      <c r="J83" s="4">
        <f t="shared" si="8"/>
        <v>0.16</v>
      </c>
      <c r="K83" s="4">
        <f t="shared" si="9"/>
        <v>0.9700000000000001</v>
      </c>
      <c r="L83" s="8">
        <f t="shared" si="6"/>
        <v>5.87</v>
      </c>
      <c r="M83" s="10" t="str">
        <f t="shared" si="10"/>
        <v>Отличен (6)</v>
      </c>
    </row>
    <row r="84" spans="1:13" ht="15.75" customHeight="1">
      <c r="A84" s="3">
        <v>45149</v>
      </c>
      <c r="B84" s="3" t="s">
        <v>88</v>
      </c>
      <c r="C84" s="3" t="s">
        <v>76</v>
      </c>
      <c r="D84" s="11">
        <v>9</v>
      </c>
      <c r="E84" s="11">
        <v>76</v>
      </c>
      <c r="F84" s="11">
        <v>32</v>
      </c>
      <c r="G84" s="11">
        <v>80</v>
      </c>
      <c r="H84" s="4">
        <f t="shared" si="7"/>
        <v>0.74</v>
      </c>
      <c r="I84" s="13">
        <v>4.33</v>
      </c>
      <c r="J84" s="4">
        <f t="shared" si="8"/>
        <v>0.09</v>
      </c>
      <c r="K84" s="4">
        <f t="shared" si="9"/>
        <v>0.83</v>
      </c>
      <c r="L84" s="8">
        <f t="shared" si="6"/>
        <v>5.18</v>
      </c>
      <c r="M84" s="10" t="str">
        <f t="shared" si="10"/>
        <v>Мн. добър (5)</v>
      </c>
    </row>
    <row r="85" spans="1:13" ht="15.75" customHeight="1">
      <c r="A85" s="3">
        <v>45151</v>
      </c>
      <c r="B85" s="3" t="s">
        <v>89</v>
      </c>
      <c r="C85" s="3" t="s">
        <v>76</v>
      </c>
      <c r="D85" s="11">
        <v>29</v>
      </c>
      <c r="E85" s="11">
        <v>42</v>
      </c>
      <c r="F85" s="11">
        <v>17</v>
      </c>
      <c r="G85" s="11">
        <v>36</v>
      </c>
      <c r="H85" s="4">
        <f t="shared" si="7"/>
        <v>0.4</v>
      </c>
      <c r="I85" s="13"/>
      <c r="J85" s="4">
        <f t="shared" si="8"/>
      </c>
      <c r="K85" s="4">
        <f t="shared" si="9"/>
        <v>0.4</v>
      </c>
      <c r="L85" s="8">
        <f t="shared" si="6"/>
        <v>3</v>
      </c>
      <c r="M85" s="10" t="str">
        <f t="shared" si="10"/>
        <v>Среден (3)</v>
      </c>
    </row>
    <row r="86" spans="1:13" ht="15.75" customHeight="1">
      <c r="A86" s="3">
        <v>45156</v>
      </c>
      <c r="B86" s="3" t="s">
        <v>90</v>
      </c>
      <c r="C86" s="3" t="s">
        <v>76</v>
      </c>
      <c r="D86" s="11">
        <v>28</v>
      </c>
      <c r="E86" s="11">
        <v>65</v>
      </c>
      <c r="F86" s="11">
        <v>20</v>
      </c>
      <c r="G86" s="11">
        <v>50</v>
      </c>
      <c r="H86" s="4">
        <f t="shared" si="7"/>
        <v>0.57</v>
      </c>
      <c r="I86" s="13"/>
      <c r="J86" s="4">
        <f t="shared" si="8"/>
      </c>
      <c r="K86" s="4">
        <f t="shared" si="9"/>
        <v>0.57</v>
      </c>
      <c r="L86" s="8">
        <f t="shared" si="6"/>
        <v>3.56</v>
      </c>
      <c r="M86" s="10" t="str">
        <f t="shared" si="10"/>
        <v>Добър (4)</v>
      </c>
    </row>
    <row r="87" spans="1:13" ht="15.75" customHeight="1">
      <c r="A87" s="3">
        <v>45159</v>
      </c>
      <c r="B87" s="3" t="s">
        <v>91</v>
      </c>
      <c r="C87" s="3" t="s">
        <v>76</v>
      </c>
      <c r="D87" s="11">
        <v>12</v>
      </c>
      <c r="E87" s="11">
        <v>84</v>
      </c>
      <c r="F87" s="11">
        <v>15</v>
      </c>
      <c r="G87" s="11">
        <v>39</v>
      </c>
      <c r="H87" s="4">
        <f t="shared" si="7"/>
        <v>0.58</v>
      </c>
      <c r="I87" s="13"/>
      <c r="J87" s="4">
        <f t="shared" si="8"/>
      </c>
      <c r="K87" s="4">
        <f t="shared" si="9"/>
        <v>0.58</v>
      </c>
      <c r="L87" s="8">
        <f t="shared" si="6"/>
        <v>3.62</v>
      </c>
      <c r="M87" s="10" t="str">
        <f t="shared" si="10"/>
        <v>Добър (4)</v>
      </c>
    </row>
    <row r="88" spans="1:13" ht="15.75" customHeight="1">
      <c r="A88" s="3">
        <v>45169</v>
      </c>
      <c r="B88" s="3" t="s">
        <v>92</v>
      </c>
      <c r="C88" s="3" t="s">
        <v>76</v>
      </c>
      <c r="D88" s="11">
        <v>5</v>
      </c>
      <c r="E88" s="11">
        <v>53</v>
      </c>
      <c r="F88" s="11">
        <v>30</v>
      </c>
      <c r="G88" s="11">
        <v>18</v>
      </c>
      <c r="H88" s="4">
        <f t="shared" si="7"/>
        <v>0.35</v>
      </c>
      <c r="I88" s="13"/>
      <c r="J88" s="4">
        <f t="shared" si="8"/>
      </c>
      <c r="K88" s="4">
        <f t="shared" si="9"/>
        <v>0.35</v>
      </c>
      <c r="L88" s="8">
        <f t="shared" si="6"/>
        <v>2.87</v>
      </c>
      <c r="M88" s="10" t="str">
        <f t="shared" si="10"/>
        <v>Слаб (2)</v>
      </c>
    </row>
    <row r="89" spans="1:13" ht="15.75" customHeight="1">
      <c r="A89" s="3">
        <v>45174</v>
      </c>
      <c r="B89" s="3" t="s">
        <v>93</v>
      </c>
      <c r="C89" s="3" t="s">
        <v>76</v>
      </c>
      <c r="D89" s="11">
        <v>25</v>
      </c>
      <c r="E89" s="11">
        <v>59</v>
      </c>
      <c r="F89" s="11">
        <v>15</v>
      </c>
      <c r="G89" s="11">
        <v>70</v>
      </c>
      <c r="H89" s="4">
        <f t="shared" si="7"/>
        <v>0.62</v>
      </c>
      <c r="I89" s="13"/>
      <c r="J89" s="4">
        <f t="shared" si="8"/>
      </c>
      <c r="K89" s="4">
        <f t="shared" si="9"/>
        <v>0.62</v>
      </c>
      <c r="L89" s="8">
        <f t="shared" si="6"/>
        <v>3.87</v>
      </c>
      <c r="M89" s="10" t="str">
        <f t="shared" si="10"/>
        <v>Добър (4)</v>
      </c>
    </row>
    <row r="90" spans="1:13" ht="15.75" customHeight="1">
      <c r="A90" s="3">
        <v>45184</v>
      </c>
      <c r="B90" s="3" t="s">
        <v>94</v>
      </c>
      <c r="C90" s="3" t="s">
        <v>76</v>
      </c>
      <c r="D90" s="11">
        <v>20</v>
      </c>
      <c r="E90" s="11">
        <v>0</v>
      </c>
      <c r="F90" s="11"/>
      <c r="G90" s="11"/>
      <c r="H90" s="4">
        <f t="shared" si="7"/>
        <v>0.02</v>
      </c>
      <c r="I90" s="13"/>
      <c r="J90" s="4">
        <f t="shared" si="8"/>
      </c>
      <c r="K90" s="4">
        <f t="shared" si="9"/>
        <v>0.02</v>
      </c>
      <c r="L90" s="8">
        <f t="shared" si="6"/>
        <v>2.05</v>
      </c>
      <c r="M90" s="10" t="str">
        <f t="shared" si="10"/>
        <v>Слаб (2)</v>
      </c>
    </row>
    <row r="91" spans="1:13" ht="15.75" customHeight="1">
      <c r="A91" s="3">
        <v>45189</v>
      </c>
      <c r="B91" s="3" t="s">
        <v>95</v>
      </c>
      <c r="C91" s="3" t="s">
        <v>76</v>
      </c>
      <c r="D91" s="11">
        <v>5</v>
      </c>
      <c r="E91" s="11">
        <v>56</v>
      </c>
      <c r="F91" s="11">
        <v>20</v>
      </c>
      <c r="G91" s="11">
        <v>26</v>
      </c>
      <c r="H91" s="4">
        <f t="shared" si="7"/>
        <v>0.4</v>
      </c>
      <c r="I91" s="13"/>
      <c r="J91" s="4">
        <f t="shared" si="8"/>
      </c>
      <c r="K91" s="4">
        <f t="shared" si="9"/>
        <v>0.4</v>
      </c>
      <c r="L91" s="8">
        <f t="shared" si="6"/>
        <v>3</v>
      </c>
      <c r="M91" s="10" t="str">
        <f t="shared" si="10"/>
        <v>Среден (3)</v>
      </c>
    </row>
    <row r="92" spans="1:13" ht="15.75" customHeight="1">
      <c r="A92" s="3">
        <v>45195</v>
      </c>
      <c r="B92" s="3" t="s">
        <v>96</v>
      </c>
      <c r="C92" s="3" t="s">
        <v>76</v>
      </c>
      <c r="D92" s="11">
        <v>9</v>
      </c>
      <c r="E92" s="11">
        <v>53</v>
      </c>
      <c r="F92" s="11">
        <v>10</v>
      </c>
      <c r="G92" s="11">
        <v>10</v>
      </c>
      <c r="H92" s="4">
        <f t="shared" si="7"/>
        <v>0.31</v>
      </c>
      <c r="I92" s="13"/>
      <c r="J92" s="4">
        <f t="shared" si="8"/>
      </c>
      <c r="K92" s="4">
        <f t="shared" si="9"/>
        <v>0.31</v>
      </c>
      <c r="L92" s="8">
        <f t="shared" si="6"/>
        <v>2.77</v>
      </c>
      <c r="M92" s="10" t="str">
        <f t="shared" si="10"/>
        <v>Слаб (2)</v>
      </c>
    </row>
    <row r="93" spans="1:13" ht="15.75" customHeight="1">
      <c r="A93" s="3">
        <v>45199</v>
      </c>
      <c r="B93" s="3" t="s">
        <v>97</v>
      </c>
      <c r="C93" s="3" t="s">
        <v>76</v>
      </c>
      <c r="D93" s="11"/>
      <c r="E93" s="11">
        <v>15</v>
      </c>
      <c r="F93" s="11">
        <v>13</v>
      </c>
      <c r="G93" s="11">
        <v>30</v>
      </c>
      <c r="H93" s="4">
        <f t="shared" si="7"/>
        <v>0.22</v>
      </c>
      <c r="I93" s="13"/>
      <c r="J93" s="4">
        <f t="shared" si="8"/>
      </c>
      <c r="K93" s="4">
        <f t="shared" si="9"/>
        <v>0.22</v>
      </c>
      <c r="L93" s="8">
        <f t="shared" si="6"/>
        <v>2.5500000000000003</v>
      </c>
      <c r="M93" s="10" t="str">
        <f t="shared" si="10"/>
        <v>Слаб (2)</v>
      </c>
    </row>
    <row r="94" spans="1:13" ht="15.75" customHeight="1">
      <c r="A94" s="3">
        <v>45203</v>
      </c>
      <c r="B94" s="3" t="s">
        <v>98</v>
      </c>
      <c r="C94" s="3" t="s">
        <v>76</v>
      </c>
      <c r="D94" s="11">
        <v>7</v>
      </c>
      <c r="E94" s="11">
        <v>50</v>
      </c>
      <c r="F94" s="11">
        <v>25</v>
      </c>
      <c r="G94" s="11">
        <v>32</v>
      </c>
      <c r="H94" s="4">
        <f t="shared" si="7"/>
        <v>0.4</v>
      </c>
      <c r="I94" s="13"/>
      <c r="J94" s="4">
        <f t="shared" si="8"/>
      </c>
      <c r="K94" s="4">
        <f t="shared" si="9"/>
        <v>0.4</v>
      </c>
      <c r="L94" s="8">
        <f t="shared" si="6"/>
        <v>3</v>
      </c>
      <c r="M94" s="10" t="str">
        <f t="shared" si="10"/>
        <v>Среден (3)</v>
      </c>
    </row>
    <row r="95" spans="1:13" ht="15.75" customHeight="1">
      <c r="A95" s="3">
        <v>45209</v>
      </c>
      <c r="B95" s="3" t="s">
        <v>99</v>
      </c>
      <c r="C95" s="3" t="s">
        <v>76</v>
      </c>
      <c r="D95" s="11">
        <v>12</v>
      </c>
      <c r="E95" s="11">
        <v>24</v>
      </c>
      <c r="F95" s="11">
        <v>10</v>
      </c>
      <c r="G95" s="11">
        <v>7</v>
      </c>
      <c r="H95" s="4">
        <f t="shared" si="7"/>
        <v>0.16</v>
      </c>
      <c r="I95" s="13"/>
      <c r="J95" s="4">
        <f t="shared" si="8"/>
      </c>
      <c r="K95" s="4">
        <f t="shared" si="9"/>
        <v>0.16</v>
      </c>
      <c r="L95" s="8">
        <f t="shared" si="6"/>
        <v>2.4</v>
      </c>
      <c r="M95" s="10" t="str">
        <f t="shared" si="10"/>
        <v>Слаб (2)</v>
      </c>
    </row>
    <row r="96" spans="1:13" ht="15.75" customHeight="1">
      <c r="A96" s="3">
        <v>45210</v>
      </c>
      <c r="B96" s="3" t="s">
        <v>100</v>
      </c>
      <c r="C96" s="3" t="s">
        <v>76</v>
      </c>
      <c r="D96" s="11"/>
      <c r="E96" s="11">
        <v>0</v>
      </c>
      <c r="F96" s="11"/>
      <c r="G96" s="11"/>
      <c r="H96" s="4">
        <f t="shared" si="7"/>
        <v>0</v>
      </c>
      <c r="I96" s="13"/>
      <c r="J96" s="4">
        <f t="shared" si="8"/>
      </c>
      <c r="K96" s="4">
        <f t="shared" si="9"/>
        <v>0</v>
      </c>
      <c r="L96" s="8">
        <f t="shared" si="6"/>
        <v>2</v>
      </c>
      <c r="M96" s="10" t="str">
        <f t="shared" si="10"/>
        <v>Слаб (2)</v>
      </c>
    </row>
    <row r="97" spans="1:13" ht="15.75" customHeight="1">
      <c r="A97" s="3">
        <v>45212</v>
      </c>
      <c r="B97" s="3" t="s">
        <v>101</v>
      </c>
      <c r="C97" s="3" t="s">
        <v>76</v>
      </c>
      <c r="D97" s="11">
        <v>5</v>
      </c>
      <c r="E97" s="11">
        <v>51</v>
      </c>
      <c r="F97" s="11">
        <v>49</v>
      </c>
      <c r="G97" s="11">
        <v>29</v>
      </c>
      <c r="H97" s="4">
        <f t="shared" si="7"/>
        <v>0.41</v>
      </c>
      <c r="I97" s="13"/>
      <c r="J97" s="4">
        <f t="shared" si="8"/>
      </c>
      <c r="K97" s="4">
        <f t="shared" si="9"/>
        <v>0.41</v>
      </c>
      <c r="L97" s="8">
        <f t="shared" si="6"/>
        <v>3.0300000000000002</v>
      </c>
      <c r="M97" s="10" t="str">
        <f t="shared" si="10"/>
        <v>Среден (3)</v>
      </c>
    </row>
    <row r="98" spans="1:13" ht="15.75" customHeight="1">
      <c r="A98" s="3">
        <v>45214</v>
      </c>
      <c r="B98" s="3" t="s">
        <v>102</v>
      </c>
      <c r="C98" s="3" t="s">
        <v>76</v>
      </c>
      <c r="D98" s="11"/>
      <c r="E98" s="11"/>
      <c r="F98" s="11"/>
      <c r="G98" s="11"/>
      <c r="H98" s="4">
        <f t="shared" si="7"/>
      </c>
      <c r="I98" s="13"/>
      <c r="J98" s="4">
        <f t="shared" si="8"/>
      </c>
      <c r="K98" s="4">
        <f t="shared" si="9"/>
      </c>
      <c r="L98" s="8">
        <f t="shared" si="6"/>
      </c>
      <c r="M98" s="10">
        <f t="shared" si="10"/>
      </c>
    </row>
    <row r="99" spans="1:13" ht="15.75" customHeight="1">
      <c r="A99" s="3">
        <v>45216</v>
      </c>
      <c r="B99" s="3" t="s">
        <v>103</v>
      </c>
      <c r="C99" s="3" t="s">
        <v>76</v>
      </c>
      <c r="D99" s="11">
        <v>20</v>
      </c>
      <c r="E99" s="11">
        <v>62</v>
      </c>
      <c r="F99" s="11">
        <v>30</v>
      </c>
      <c r="G99" s="11">
        <v>36</v>
      </c>
      <c r="H99" s="4">
        <f t="shared" si="7"/>
        <v>0.49</v>
      </c>
      <c r="I99" s="13"/>
      <c r="J99" s="4">
        <f t="shared" si="8"/>
      </c>
      <c r="K99" s="4">
        <f t="shared" si="9"/>
        <v>0.49</v>
      </c>
      <c r="L99" s="8">
        <f t="shared" si="6"/>
        <v>3.2800000000000002</v>
      </c>
      <c r="M99" s="10" t="str">
        <f t="shared" si="10"/>
        <v>Среден (3)</v>
      </c>
    </row>
    <row r="100" spans="1:13" ht="15.75" customHeight="1">
      <c r="A100" s="3">
        <v>45231</v>
      </c>
      <c r="B100" s="3" t="s">
        <v>104</v>
      </c>
      <c r="C100" s="3" t="s">
        <v>76</v>
      </c>
      <c r="D100" s="11">
        <v>42</v>
      </c>
      <c r="E100" s="11">
        <v>113</v>
      </c>
      <c r="F100" s="11">
        <v>58</v>
      </c>
      <c r="G100" s="11">
        <v>92</v>
      </c>
      <c r="H100" s="4">
        <f t="shared" si="7"/>
        <v>1.02</v>
      </c>
      <c r="I100" s="13">
        <v>6</v>
      </c>
      <c r="J100" s="4">
        <f t="shared" si="8"/>
        <v>0.16</v>
      </c>
      <c r="K100" s="4">
        <f t="shared" si="9"/>
        <v>1.18</v>
      </c>
      <c r="L100" s="8">
        <f t="shared" si="6"/>
        <v>6</v>
      </c>
      <c r="M100" s="10" t="str">
        <f t="shared" si="10"/>
        <v>Отличен (6)</v>
      </c>
    </row>
    <row r="101" spans="1:13" ht="15.75" customHeight="1">
      <c r="A101" s="3">
        <v>45289</v>
      </c>
      <c r="B101" s="3" t="s">
        <v>105</v>
      </c>
      <c r="C101" s="3" t="s">
        <v>76</v>
      </c>
      <c r="D101" s="11">
        <v>12</v>
      </c>
      <c r="E101" s="11">
        <v>55</v>
      </c>
      <c r="F101" s="11"/>
      <c r="G101" s="11">
        <v>50</v>
      </c>
      <c r="H101" s="4">
        <f t="shared" si="7"/>
        <v>0.49</v>
      </c>
      <c r="I101" s="13"/>
      <c r="J101" s="4">
        <f t="shared" si="8"/>
      </c>
      <c r="K101" s="4">
        <f t="shared" si="9"/>
        <v>0.49</v>
      </c>
      <c r="L101" s="8">
        <f t="shared" si="6"/>
        <v>3.2800000000000002</v>
      </c>
      <c r="M101" s="10" t="str">
        <f t="shared" si="10"/>
        <v>Среден (3)</v>
      </c>
    </row>
    <row r="102" spans="1:13" ht="15.75" customHeight="1">
      <c r="A102" s="3">
        <v>855252</v>
      </c>
      <c r="B102" s="3" t="s">
        <v>106</v>
      </c>
      <c r="C102" s="3" t="s">
        <v>76</v>
      </c>
      <c r="D102" s="11"/>
      <c r="E102" s="11"/>
      <c r="F102" s="11"/>
      <c r="G102" s="11"/>
      <c r="H102" s="4">
        <f t="shared" si="7"/>
      </c>
      <c r="I102" s="13"/>
      <c r="J102" s="4">
        <f t="shared" si="8"/>
      </c>
      <c r="K102" s="4">
        <f t="shared" si="9"/>
      </c>
      <c r="L102" s="8">
        <f t="shared" si="6"/>
      </c>
      <c r="M102" s="10">
        <f t="shared" si="10"/>
      </c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 customHeight="1">
      <c r="A106" s="7"/>
      <c r="B106" s="7"/>
      <c r="C106" s="14" t="s">
        <v>113</v>
      </c>
      <c r="D106" s="15"/>
      <c r="E106" s="16"/>
      <c r="F106" s="7"/>
      <c r="G106" s="7"/>
      <c r="H106" s="7"/>
      <c r="I106" s="7"/>
      <c r="J106" s="7"/>
      <c r="K106" s="7"/>
      <c r="L106" s="7"/>
      <c r="M106" s="7"/>
    </row>
    <row r="107" spans="1:13" ht="18" customHeight="1">
      <c r="A107" s="7"/>
      <c r="B107" s="7"/>
      <c r="C107" s="12">
        <v>0.4</v>
      </c>
      <c r="D107" s="5" t="s">
        <v>109</v>
      </c>
      <c r="E107" s="6">
        <v>3</v>
      </c>
      <c r="F107" s="7"/>
      <c r="G107" s="7"/>
      <c r="H107" s="7"/>
      <c r="I107" s="7"/>
      <c r="J107" s="7"/>
      <c r="K107" s="7"/>
      <c r="L107" s="7"/>
      <c r="M107" s="7"/>
    </row>
    <row r="108" spans="1:13" ht="18" customHeight="1">
      <c r="A108" s="7"/>
      <c r="B108" s="7"/>
      <c r="C108" s="12">
        <v>0.56</v>
      </c>
      <c r="D108" s="5" t="s">
        <v>110</v>
      </c>
      <c r="E108" s="6">
        <v>4</v>
      </c>
      <c r="F108" s="7"/>
      <c r="G108" s="7"/>
      <c r="H108" s="7"/>
      <c r="I108" s="7"/>
      <c r="J108" s="7"/>
      <c r="K108" s="7"/>
      <c r="L108" s="7"/>
      <c r="M108" s="7"/>
    </row>
    <row r="109" spans="1:13" ht="18" customHeight="1">
      <c r="A109" s="7"/>
      <c r="B109" s="7"/>
      <c r="C109" s="12">
        <v>0.72</v>
      </c>
      <c r="D109" s="5" t="s">
        <v>111</v>
      </c>
      <c r="E109" s="6">
        <v>5</v>
      </c>
      <c r="F109" s="7"/>
      <c r="G109" s="7"/>
      <c r="H109" s="7"/>
      <c r="I109" s="7"/>
      <c r="J109" s="7"/>
      <c r="K109" s="7"/>
      <c r="L109" s="7"/>
      <c r="M109" s="7"/>
    </row>
    <row r="110" spans="1:13" ht="18" customHeight="1">
      <c r="A110" s="7"/>
      <c r="B110" s="7"/>
      <c r="C110" s="12">
        <v>0.88</v>
      </c>
      <c r="D110" s="5" t="s">
        <v>112</v>
      </c>
      <c r="E110" s="6">
        <v>6</v>
      </c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</sheetData>
  <mergeCells count="1">
    <mergeCell ref="C106:E10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dcterms:created xsi:type="dcterms:W3CDTF">2017-04-21T17:30:17Z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