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48" windowWidth="22692" windowHeight="8712" activeTab="0"/>
  </bookViews>
  <sheets>
    <sheet name="Protocols--UTF8" sheetId="1" r:id="rId1"/>
  </sheets>
  <definedNames/>
  <calcPr fullCalcOnLoad="1"/>
</workbook>
</file>

<file path=xl/sharedStrings.xml><?xml version="1.0" encoding="utf-8"?>
<sst xmlns="http://schemas.openxmlformats.org/spreadsheetml/2006/main" count="356" uniqueCount="235">
  <si>
    <t>Студент</t>
  </si>
  <si>
    <t>Добромира Росенова Лозева</t>
  </si>
  <si>
    <t>Димо Иванов Бойчев</t>
  </si>
  <si>
    <t>Ерол Салих Хаджи</t>
  </si>
  <si>
    <t>Ваня Руменова Иванова</t>
  </si>
  <si>
    <t>Стоян Цветанов Томицин</t>
  </si>
  <si>
    <t>Павел Светославов Лазаров</t>
  </si>
  <si>
    <t>Мария Валентинова Нинова</t>
  </si>
  <si>
    <t>Пламена Мартинова Денинска</t>
  </si>
  <si>
    <t>Иван Павлинов Симеонов</t>
  </si>
  <si>
    <t>Васил Христов Балездров</t>
  </si>
  <si>
    <t>Радослав Христов Рашев</t>
  </si>
  <si>
    <t>Антон Панайотов Панайотов</t>
  </si>
  <si>
    <t>Теодора Тошева Циркова</t>
  </si>
  <si>
    <t>Даниела Георгиева Русева</t>
  </si>
  <si>
    <t>Емилия Бориславова Банчева</t>
  </si>
  <si>
    <t>Христо Илиев Янакиев</t>
  </si>
  <si>
    <t>Николай Иванов Кичеков</t>
  </si>
  <si>
    <t>Денислав Иванов Радев</t>
  </si>
  <si>
    <t>Илияна Димитрова Витанова</t>
  </si>
  <si>
    <t>Антон Богданов Георгиев</t>
  </si>
  <si>
    <t>Калоян Йорданов Кръстев</t>
  </si>
  <si>
    <t>Евелина Костадинова Димитрова</t>
  </si>
  <si>
    <t>Станислав Бориславов Бабалев</t>
  </si>
  <si>
    <t>Хюлия Сабри Хамди</t>
  </si>
  <si>
    <t>Илия Иванов Крънджилски</t>
  </si>
  <si>
    <t>Николай Георгиев Дионисов</t>
  </si>
  <si>
    <t>Кристиян Красимиров Димитров</t>
  </si>
  <si>
    <t>Евгения Любенова Трифонова</t>
  </si>
  <si>
    <t>Калоян Атанасов Росенов</t>
  </si>
  <si>
    <t>Ая Цветелинова Црънчева</t>
  </si>
  <si>
    <t>Преслава Антонова Петкова</t>
  </si>
  <si>
    <t>Димитрина Владимирова Дамянова</t>
  </si>
  <si>
    <t>Мартин Кирилов Танчев</t>
  </si>
  <si>
    <t>Димитър Емилов Николов</t>
  </si>
  <si>
    <t>Михаил Живков Михайлов</t>
  </si>
  <si>
    <t>Габриела Петрова Йончева</t>
  </si>
  <si>
    <t>Иван Тодоров Цанков</t>
  </si>
  <si>
    <t>Момчил Станиславов Минков</t>
  </si>
  <si>
    <t>Стоян Марианов Стоянов</t>
  </si>
  <si>
    <t>Мирела Велчова Пелтекова</t>
  </si>
  <si>
    <t>Весела Пламенова Бориславова</t>
  </si>
  <si>
    <t>Стефани Добромирова Микова</t>
  </si>
  <si>
    <t>Елица Асенова Димитрова</t>
  </si>
  <si>
    <t>Йоана Миткова Иванова</t>
  </si>
  <si>
    <t>Марио Валентинов Миланов</t>
  </si>
  <si>
    <t>Тюлай Тунаева Айрединова</t>
  </si>
  <si>
    <t>Тодор Руменов Великов</t>
  </si>
  <si>
    <t>Петър Петров Илчев</t>
  </si>
  <si>
    <t>Елина Петрова Валинкова</t>
  </si>
  <si>
    <t>Ивайло Николаев Русинов</t>
  </si>
  <si>
    <t>Мартин Евгениев Вичев</t>
  </si>
  <si>
    <t>Теодор Тодоров Вълчев</t>
  </si>
  <si>
    <t>Асен Яворов Джумалиев</t>
  </si>
  <si>
    <t>Ростислав Георгиев Георгиев</t>
  </si>
  <si>
    <t>Хълми Салиев Ходжов</t>
  </si>
  <si>
    <t>София Иванова Михалева</t>
  </si>
  <si>
    <t>Яна Димитрова Спасова</t>
  </si>
  <si>
    <t>Вероника Росенова Бойчева</t>
  </si>
  <si>
    <t>Станислав Светлинов Стефанов</t>
  </si>
  <si>
    <t>Иван Валериев Николов</t>
  </si>
  <si>
    <t>Димитър Радославов Линов</t>
  </si>
  <si>
    <t>Александър Димчев Дойков</t>
  </si>
  <si>
    <t>Силвия Христова Николаева</t>
  </si>
  <si>
    <t>Кристиан Сергеев Серафимов</t>
  </si>
  <si>
    <t>Полина Методиева Методиева</t>
  </si>
  <si>
    <t>Радослав Красимиров Радков</t>
  </si>
  <si>
    <t>Венелина Венелинова Ангелова</t>
  </si>
  <si>
    <t>Дияна Николаева Йорданова</t>
  </si>
  <si>
    <t>Йоан Георгиев Клявков</t>
  </si>
  <si>
    <t>Захари Лайош Феров</t>
  </si>
  <si>
    <t>Никола Руменов Александров</t>
  </si>
  <si>
    <t>Николай Стефанов Казаков</t>
  </si>
  <si>
    <t>Павел Цветанов Панайотов</t>
  </si>
  <si>
    <t>Антон Владев Наумов</t>
  </si>
  <si>
    <t>Анжелина Пламенова Милева</t>
  </si>
  <si>
    <t>Стефан Любиша Илийев</t>
  </si>
  <si>
    <t>Дмитро Михайлович Биберов</t>
  </si>
  <si>
    <t>Габриел Петров Сяров</t>
  </si>
  <si>
    <t>Кристиян Милков Тодоров</t>
  </si>
  <si>
    <t>Константин Евгениев Янчев</t>
  </si>
  <si>
    <t>Златина Димитрова Димитрова</t>
  </si>
  <si>
    <t>Христо Светлозаров Дойчев</t>
  </si>
  <si>
    <t>Станислав Бисеров Божанов</t>
  </si>
  <si>
    <t>Марина Николаева Стефанова</t>
  </si>
  <si>
    <t>Виктория Ивайлова Цветанова</t>
  </si>
  <si>
    <t>Йорданка Кирилова Калъмбова</t>
  </si>
  <si>
    <t>Йоана Кирилова Коцева</t>
  </si>
  <si>
    <t>Велизар Бориславов Батаклиев</t>
  </si>
  <si>
    <t>Кирил Иванов Ванчев</t>
  </si>
  <si>
    <t>Александър Едмонд Лемберг</t>
  </si>
  <si>
    <t>Борислав Здравков Укалски</t>
  </si>
  <si>
    <t>Паола Христова Кръстева</t>
  </si>
  <si>
    <t>Йоана Мирославова Балчева</t>
  </si>
  <si>
    <t>Александра Цветославова Цветкова</t>
  </si>
  <si>
    <t>Мартин Димитров Кобуров</t>
  </si>
  <si>
    <t>Светослав Любомиров Годжев</t>
  </si>
  <si>
    <t>Георги Емилов Чушев</t>
  </si>
  <si>
    <t>Милена Анатолиева Цветкова</t>
  </si>
  <si>
    <t>Десислава Венциславова Йорданова</t>
  </si>
  <si>
    <t>Мария Тодорова Вандусиел</t>
  </si>
  <si>
    <t>Димитър Георгиев Иванов</t>
  </si>
  <si>
    <t>Йордан Иванов Цолов</t>
  </si>
  <si>
    <t>Вивиян Венелинова Вълкова</t>
  </si>
  <si>
    <t>Ради Василев Костенаров</t>
  </si>
  <si>
    <t>Христиан Харалампиев Перпериев</t>
  </si>
  <si>
    <t>Димитър Ангелов Попов</t>
  </si>
  <si>
    <t>Петя Огнянова Дунева</t>
  </si>
  <si>
    <t>Стоян Красимиров Костадинов</t>
  </si>
  <si>
    <t>Дениз Али Мехмед</t>
  </si>
  <si>
    <t>Анелия Пламенова Савова</t>
  </si>
  <si>
    <t>Антония Ганева Цонева</t>
  </si>
  <si>
    <t>Кристина Василева Трендафилова</t>
  </si>
  <si>
    <t>Светослав Николаев Ишев</t>
  </si>
  <si>
    <t>Елена Живкова Жекова</t>
  </si>
  <si>
    <t>Ивайло Стоянов Евтимов</t>
  </si>
  <si>
    <t>Александър Димчев Киряков</t>
  </si>
  <si>
    <t>Росен Калинов Витлянов</t>
  </si>
  <si>
    <t>Пресиян Ненчев Ненов</t>
  </si>
  <si>
    <t>Кристиян Владимиров Касабов</t>
  </si>
  <si>
    <t>Александър Пейчев Пеев</t>
  </si>
  <si>
    <t>Галя Венциславова Петрова</t>
  </si>
  <si>
    <t>Ивелина Ганчева Петкова</t>
  </si>
  <si>
    <t>Петър Свиленов Киряков</t>
  </si>
  <si>
    <t>Симеон Владимиров Николов</t>
  </si>
  <si>
    <t>Младен Димов Филипов</t>
  </si>
  <si>
    <t>Добромир Енчев Топалов</t>
  </si>
  <si>
    <t>Георги Петров Цонев</t>
  </si>
  <si>
    <t>Христо Владимиров Демирев</t>
  </si>
  <si>
    <t>Стефан Петров Петков</t>
  </si>
  <si>
    <t>Емил Велинов Пасков</t>
  </si>
  <si>
    <t>Ива Пламенова Григорова</t>
  </si>
  <si>
    <t>Ивайла Антонова Славова</t>
  </si>
  <si>
    <t>Иван Любенов Керемидарски</t>
  </si>
  <si>
    <t>Петър Валериев Ненов</t>
  </si>
  <si>
    <t>Даниел Марчелов Палаханов</t>
  </si>
  <si>
    <t>Жаклин Мирославова Алексиева</t>
  </si>
  <si>
    <t>Григор Станиславов Иванов</t>
  </si>
  <si>
    <t>Петя Василева Василева</t>
  </si>
  <si>
    <t>Радослав Георгиев Йорданов</t>
  </si>
  <si>
    <t>Ирина Петрова Първанова</t>
  </si>
  <si>
    <t>Гергана Михайлова Кирчева</t>
  </si>
  <si>
    <t>Михаел Ивайлов Милушев</t>
  </si>
  <si>
    <t>Никола Георгиев Георгиев</t>
  </si>
  <si>
    <t>Георги Георгиев Газепов</t>
  </si>
  <si>
    <t>Никол Николаева Цветкова</t>
  </si>
  <si>
    <t>Йоана Ивелинова Овчарова</t>
  </si>
  <si>
    <t>Момчил Веселинов Маринов</t>
  </si>
  <si>
    <t>Александър Кирилов Петров</t>
  </si>
  <si>
    <t>Велизар Димитров Колев</t>
  </si>
  <si>
    <t>Александър Александров Кръстев</t>
  </si>
  <si>
    <t>Ивелина Тодорова Петканска</t>
  </si>
  <si>
    <t>Димитър Желязков Христов</t>
  </si>
  <si>
    <t>Стелиян Анатолиев Токмакчиев</t>
  </si>
  <si>
    <t>Йордан Иванов Славов</t>
  </si>
  <si>
    <t>Галина Георгиева Георгиева</t>
  </si>
  <si>
    <t>Ангел Петров Мизинов</t>
  </si>
  <si>
    <t>Никола Лъчезаров Величков</t>
  </si>
  <si>
    <t>Елена Иванова Митева</t>
  </si>
  <si>
    <t>Сиян Георгиев Дончев</t>
  </si>
  <si>
    <t>Веселин Константинов Попов</t>
  </si>
  <si>
    <t>Симона Теодосиева Теодосиева</t>
  </si>
  <si>
    <t>Нели Петросянова Борисова</t>
  </si>
  <si>
    <t>Виолета Димитрова Чонгова</t>
  </si>
  <si>
    <t>Габриела Николаева Цинцарова</t>
  </si>
  <si>
    <t>Стефан Митков Велков</t>
  </si>
  <si>
    <t>Марина Теодорова Дамянова</t>
  </si>
  <si>
    <t>Димитър Константинов Атанасов</t>
  </si>
  <si>
    <t>Радослав Красимиров Попов</t>
  </si>
  <si>
    <t>Анна Красимирова Балтиева</t>
  </si>
  <si>
    <t>Васил Нейков Нейков</t>
  </si>
  <si>
    <t>Константин Томов Костов</t>
  </si>
  <si>
    <t>Борислав Пламенов Владов</t>
  </si>
  <si>
    <t>Калоян Петров Сирийски</t>
  </si>
  <si>
    <t>Марина Пламенова Тодорова</t>
  </si>
  <si>
    <t>Димитър Николаев Георгиев</t>
  </si>
  <si>
    <t>Костадин Жеков Златанов</t>
  </si>
  <si>
    <t>Кирил Петров Кирилов</t>
  </si>
  <si>
    <t>Мая Тихомирова Стоянова</t>
  </si>
  <si>
    <t>Божидар Димитров Кокудев</t>
  </si>
  <si>
    <t>Мартин Станиславов Динев</t>
  </si>
  <si>
    <t>Александра Емил Пенева</t>
  </si>
  <si>
    <t>Наско Владимиров Шаралиев</t>
  </si>
  <si>
    <t>Калоян Константинов Попов</t>
  </si>
  <si>
    <t>Калоян Илиянов Калчев</t>
  </si>
  <si>
    <t>Мартин Валентинов Иванов</t>
  </si>
  <si>
    <t>Михаела Любомир Бедникова</t>
  </si>
  <si>
    <t>Станимир Христов Мирчев</t>
  </si>
  <si>
    <t>Милена Тодорова Дечева</t>
  </si>
  <si>
    <t>Александър Димитров Димитров</t>
  </si>
  <si>
    <t>Димитър Иванов Георгиев</t>
  </si>
  <si>
    <t>Росен Иванов Стоянов</t>
  </si>
  <si>
    <t>Димитър Красимиров Стефанов</t>
  </si>
  <si>
    <t>Стоян Владимиров Димов</t>
  </si>
  <si>
    <t>Таня Николаева Коева</t>
  </si>
  <si>
    <t>Георги Добромиров Лулчев</t>
  </si>
  <si>
    <t>Полина Радославова Ангелова</t>
  </si>
  <si>
    <t>Димитър Илиянов Димитров</t>
  </si>
  <si>
    <t>Цветан Христов Христов</t>
  </si>
  <si>
    <t>Ива Ивова Василева</t>
  </si>
  <si>
    <t>Емил Иванов Арменов</t>
  </si>
  <si>
    <t>Надя Юлиянова Петрова</t>
  </si>
  <si>
    <t>Диан Иванов Иванов</t>
  </si>
  <si>
    <t>Йордан Лилянов Попов</t>
  </si>
  <si>
    <t>Станислав Мартинов Тодоров</t>
  </si>
  <si>
    <t>Васил Стоянов Иванов</t>
  </si>
  <si>
    <t>Стойчо Ганчев Ганчев</t>
  </si>
  <si>
    <t>Димитър Димитров Мирчев</t>
  </si>
  <si>
    <t>Мерхат Танеров Велиев</t>
  </si>
  <si>
    <t>Александър Бисеров Балев</t>
  </si>
  <si>
    <t>Давид Марчев Марков</t>
  </si>
  <si>
    <t>Пламен Сашев Минев</t>
  </si>
  <si>
    <t>Георги Мирославов Спасов</t>
  </si>
  <si>
    <t>Ивайло Асенов Мариновски</t>
  </si>
  <si>
    <t>Ралица Георгиева Великова</t>
  </si>
  <si>
    <t>Денис Детелинов Чакъров</t>
  </si>
  <si>
    <t>Симона Костова Стоянова</t>
  </si>
  <si>
    <t>Мартин Ивайлов Филипов</t>
  </si>
  <si>
    <t>Марио Росенов Василев</t>
  </si>
  <si>
    <t>Василена Василева Николова</t>
  </si>
  <si>
    <t>Петър Илиев Димов</t>
  </si>
  <si>
    <t>Ф№</t>
  </si>
  <si>
    <t>Теодор Стоянов Цветков</t>
  </si>
  <si>
    <t>задачи, %</t>
  </si>
  <si>
    <t>теория, %</t>
  </si>
  <si>
    <t/>
  </si>
  <si>
    <t>оценка, %</t>
  </si>
  <si>
    <t>шестобална оценка</t>
  </si>
  <si>
    <t>Превръщане на проценти в оценка</t>
  </si>
  <si>
    <t>прагови ст-сти на процентите</t>
  </si>
  <si>
    <t>Тройки</t>
  </si>
  <si>
    <t>Четворки</t>
  </si>
  <si>
    <t>Петици</t>
  </si>
  <si>
    <t>Шестици</t>
  </si>
  <si>
    <t>Двойки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</si>
</sst>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Calibri"/>
      <family val="2"/>
    </font>
    <font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FF00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6" fillId="33" borderId="0" xfId="0" applyFont="1" applyFill="1" applyAlignment="1">
      <alignment/>
    </xf>
    <xf numFmtId="0" fontId="0" fillId="34" borderId="0" xfId="0" applyFill="1" applyAlignment="1">
      <alignment/>
    </xf>
    <xf numFmtId="0" fontId="36" fillId="33" borderId="0" xfId="0" applyFont="1" applyFill="1" applyAlignment="1">
      <alignment horizontal="left"/>
    </xf>
    <xf numFmtId="0" fontId="0" fillId="0" borderId="0" xfId="0" applyAlignment="1">
      <alignment/>
    </xf>
    <xf numFmtId="0" fontId="36" fillId="33" borderId="0" xfId="0" applyFont="1" applyFill="1" applyBorder="1" applyAlignment="1">
      <alignment/>
    </xf>
    <xf numFmtId="0" fontId="36" fillId="33" borderId="0" xfId="0" applyFont="1" applyFill="1" applyAlignment="1">
      <alignment/>
    </xf>
    <xf numFmtId="0" fontId="36" fillId="0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37" fillId="35" borderId="12" xfId="0" applyFont="1" applyFill="1" applyBorder="1" applyAlignment="1">
      <alignment horizontal="left" wrapText="1"/>
    </xf>
    <xf numFmtId="0" fontId="37" fillId="35" borderId="12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2"/>
  <sheetViews>
    <sheetView tabSelected="1" zoomScalePageLayoutView="0" workbookViewId="0" topLeftCell="A1">
      <selection activeCell="P18" sqref="P18"/>
    </sheetView>
  </sheetViews>
  <sheetFormatPr defaultColWidth="9.140625" defaultRowHeight="15"/>
  <cols>
    <col min="1" max="1" width="7.8515625" style="1" customWidth="1"/>
    <col min="2" max="2" width="36.7109375" style="0" customWidth="1"/>
    <col min="5" max="5" width="9.28125" style="0" customWidth="1"/>
    <col min="6" max="6" width="12.8515625" style="0" customWidth="1"/>
    <col min="7" max="13" width="0.2890625" style="0" customWidth="1"/>
  </cols>
  <sheetData>
    <row r="1" spans="1:6" ht="32.25" thickBot="1" thickTop="1">
      <c r="A1" s="3" t="s">
        <v>221</v>
      </c>
      <c r="B1" s="2" t="s">
        <v>0</v>
      </c>
      <c r="C1" s="2" t="s">
        <v>223</v>
      </c>
      <c r="D1" s="2" t="s">
        <v>224</v>
      </c>
      <c r="E1" s="11" t="s">
        <v>226</v>
      </c>
      <c r="F1" s="13" t="s">
        <v>227</v>
      </c>
    </row>
    <row r="2" spans="1:20" ht="16.5" thickBot="1" thickTop="1">
      <c r="A2" s="3">
        <v>44892</v>
      </c>
      <c r="B2" s="2" t="s">
        <v>186</v>
      </c>
      <c r="C2" s="3">
        <v>5</v>
      </c>
      <c r="D2" s="3">
        <v>0</v>
      </c>
      <c r="E2" s="12">
        <f>IF(ISNUMBER(C2),(C2+D2)/2,"")</f>
        <v>2.5</v>
      </c>
      <c r="F2" s="14">
        <f>IF(NOT(ISNUMBER(E2)),"",IF(E2&lt;$R$3,2,IF(E2&lt;$R$4,3,IF(E2&lt;$R$5,4,IF(E2&lt;$R$6,5,6)))))</f>
        <v>2</v>
      </c>
      <c r="N2" s="4" t="s">
        <v>228</v>
      </c>
      <c r="O2" s="4"/>
      <c r="P2" s="4"/>
      <c r="Q2" s="4"/>
      <c r="R2" s="5" t="s">
        <v>229</v>
      </c>
      <c r="S2" s="5"/>
      <c r="T2" s="5"/>
    </row>
    <row r="3" spans="1:20" ht="16.5" thickBot="1" thickTop="1">
      <c r="A3" s="3">
        <v>44908</v>
      </c>
      <c r="B3" s="2" t="s">
        <v>187</v>
      </c>
      <c r="C3" s="3" t="s">
        <v>225</v>
      </c>
      <c r="D3" s="3"/>
      <c r="E3" s="12">
        <f>IF(ISNUMBER(C3),(C3+D3)/2,"")</f>
      </c>
      <c r="F3" s="14">
        <f aca="true" t="shared" si="0" ref="F3:F66">IF(NOT(ISNUMBER(E3)),"",IF(E3&lt;$R$3,2,IF(E3&lt;$R$4,3,IF(E3&lt;$R$5,4,IF(E3&lt;$R$6,5,6)))))</f>
      </c>
      <c r="N3" s="6" t="str">
        <f>"под "&amp;$R$3&amp;"%:                   2"</f>
        <v>под 30%:                   2</v>
      </c>
      <c r="O3" s="6"/>
      <c r="P3" s="6"/>
      <c r="Q3" s="6"/>
      <c r="R3" s="7">
        <v>30</v>
      </c>
      <c r="S3" s="7"/>
      <c r="T3" s="7"/>
    </row>
    <row r="4" spans="1:20" ht="16.5" thickBot="1" thickTop="1">
      <c r="A4" s="3">
        <v>44911</v>
      </c>
      <c r="B4" s="2" t="s">
        <v>78</v>
      </c>
      <c r="C4" s="3" t="s">
        <v>225</v>
      </c>
      <c r="D4" s="3"/>
      <c r="E4" s="12">
        <f>IF(ISNUMBER(C4),(C4+D4)/2,"")</f>
      </c>
      <c r="F4" s="14">
        <f t="shared" si="0"/>
      </c>
      <c r="N4" s="4" t="str">
        <f>"от "&amp;$R$3&amp;"% до "&amp;$R$4&amp;"%:       3"</f>
        <v>от 30% до 55%:       3</v>
      </c>
      <c r="O4" s="4"/>
      <c r="P4" s="4"/>
      <c r="Q4" s="4"/>
      <c r="R4" s="7">
        <v>55</v>
      </c>
      <c r="S4" s="7"/>
      <c r="T4" s="7"/>
    </row>
    <row r="5" spans="1:20" ht="16.5" thickBot="1" thickTop="1">
      <c r="A5" s="3">
        <v>44916</v>
      </c>
      <c r="B5" s="2" t="s">
        <v>188</v>
      </c>
      <c r="C5" s="3">
        <v>2</v>
      </c>
      <c r="D5" s="3">
        <v>0</v>
      </c>
      <c r="E5" s="12">
        <f>IF(ISNUMBER(C5),(C5+D5)/2,"")</f>
        <v>1</v>
      </c>
      <c r="F5" s="14">
        <f t="shared" si="0"/>
        <v>2</v>
      </c>
      <c r="N5" s="8" t="str">
        <f>"от "&amp;$R$4&amp;"% до "&amp;$R$5&amp;"%:       4"</f>
        <v>от 55% до 70%:       4</v>
      </c>
      <c r="O5" s="8"/>
      <c r="P5" s="8"/>
      <c r="Q5" s="8"/>
      <c r="R5" s="7">
        <v>70</v>
      </c>
      <c r="S5" s="7"/>
      <c r="T5" s="7"/>
    </row>
    <row r="6" spans="1:20" ht="16.5" thickBot="1" thickTop="1">
      <c r="A6" s="3">
        <v>44956</v>
      </c>
      <c r="B6" s="2" t="s">
        <v>189</v>
      </c>
      <c r="C6" s="3">
        <v>35</v>
      </c>
      <c r="D6" s="3">
        <v>0</v>
      </c>
      <c r="E6" s="12">
        <f>IF(ISNUMBER(C6),(C6+D6)/2,"")</f>
        <v>17.5</v>
      </c>
      <c r="F6" s="14">
        <f t="shared" si="0"/>
        <v>2</v>
      </c>
      <c r="N6" s="8" t="str">
        <f>"от "&amp;$R$5&amp;"% до "&amp;$R$6&amp;"%:       5"</f>
        <v>от 70% до 85%:       5</v>
      </c>
      <c r="O6" s="8"/>
      <c r="P6" s="8"/>
      <c r="Q6" s="8"/>
      <c r="R6" s="7">
        <v>85</v>
      </c>
      <c r="S6" s="7"/>
      <c r="T6" s="7"/>
    </row>
    <row r="7" spans="1:20" ht="16.5" thickBot="1" thickTop="1">
      <c r="A7" s="3">
        <v>44958</v>
      </c>
      <c r="B7" s="2" t="s">
        <v>190</v>
      </c>
      <c r="C7" s="3" t="s">
        <v>225</v>
      </c>
      <c r="D7" s="3"/>
      <c r="E7" s="12">
        <f>IF(ISNUMBER(C7),(C7+D7)/2,"")</f>
      </c>
      <c r="F7" s="14">
        <f t="shared" si="0"/>
      </c>
      <c r="N7" s="4" t="str">
        <f>"над "&amp;$R$6&amp;"%:                   6"</f>
        <v>над 85%:                   6</v>
      </c>
      <c r="O7" s="4"/>
      <c r="P7" s="4"/>
      <c r="Q7" s="4"/>
      <c r="R7" s="7"/>
      <c r="S7" s="7"/>
      <c r="T7" s="7"/>
    </row>
    <row r="8" spans="1:20" ht="16.5" thickBot="1" thickTop="1">
      <c r="A8" s="3">
        <v>44992</v>
      </c>
      <c r="B8" s="2" t="s">
        <v>79</v>
      </c>
      <c r="C8" s="3" t="s">
        <v>225</v>
      </c>
      <c r="D8" s="3"/>
      <c r="E8" s="12">
        <f>IF(ISNUMBER(C8),(C8+D8)/2,"")</f>
      </c>
      <c r="F8" s="14">
        <f t="shared" si="0"/>
      </c>
      <c r="N8" s="7"/>
      <c r="O8" s="7"/>
      <c r="P8" s="7"/>
      <c r="Q8" s="7"/>
      <c r="R8" s="7"/>
      <c r="S8" s="7"/>
      <c r="T8" s="7"/>
    </row>
    <row r="9" spans="1:20" ht="16.5" thickBot="1" thickTop="1">
      <c r="A9" s="3">
        <v>45018</v>
      </c>
      <c r="B9" s="2" t="s">
        <v>191</v>
      </c>
      <c r="C9" s="3">
        <v>70</v>
      </c>
      <c r="D9" s="3">
        <v>3</v>
      </c>
      <c r="E9" s="12">
        <f>IF(ISNUMBER(C9),(C9+D9)/2,"")</f>
        <v>36.5</v>
      </c>
      <c r="F9" s="14">
        <f t="shared" si="0"/>
        <v>3</v>
      </c>
      <c r="N9" s="9" t="s">
        <v>234</v>
      </c>
      <c r="O9" s="7"/>
      <c r="P9" s="10"/>
      <c r="Q9" s="10"/>
      <c r="R9" s="10"/>
      <c r="S9" s="7"/>
      <c r="T9" s="7"/>
    </row>
    <row r="10" spans="1:20" ht="16.5" thickBot="1" thickTop="1">
      <c r="A10" s="3">
        <v>45021</v>
      </c>
      <c r="B10" s="2" t="s">
        <v>192</v>
      </c>
      <c r="C10" s="3" t="s">
        <v>225</v>
      </c>
      <c r="D10" s="3"/>
      <c r="E10" s="12">
        <f>IF(ISNUMBER(C10),(C10+D10)/2,"")</f>
      </c>
      <c r="F10" s="14">
        <f t="shared" si="0"/>
      </c>
      <c r="N10" s="9">
        <f>COUNTIF(F2:F222,"= 2.0")</f>
        <v>86</v>
      </c>
      <c r="O10" s="7"/>
      <c r="P10" s="10"/>
      <c r="Q10" s="10"/>
      <c r="R10" s="10"/>
      <c r="S10" s="7"/>
      <c r="T10" s="7"/>
    </row>
    <row r="11" spans="1:20" ht="16.5" thickBot="1" thickTop="1">
      <c r="A11" s="3">
        <v>45026</v>
      </c>
      <c r="B11" s="2" t="s">
        <v>193</v>
      </c>
      <c r="C11" s="3">
        <v>2</v>
      </c>
      <c r="D11" s="3">
        <v>5</v>
      </c>
      <c r="E11" s="12">
        <f>IF(ISNUMBER(C11),(C11+D11)/2,"")</f>
        <v>3.5</v>
      </c>
      <c r="F11" s="14">
        <f t="shared" si="0"/>
        <v>2</v>
      </c>
      <c r="N11" s="7"/>
      <c r="O11" s="7"/>
      <c r="P11" s="7"/>
      <c r="Q11" s="7"/>
      <c r="R11" s="7"/>
      <c r="S11" s="7"/>
      <c r="T11" s="7"/>
    </row>
    <row r="12" spans="1:20" ht="16.5" thickBot="1" thickTop="1">
      <c r="A12" s="3">
        <v>45028</v>
      </c>
      <c r="B12" s="2" t="s">
        <v>80</v>
      </c>
      <c r="C12" s="3" t="s">
        <v>225</v>
      </c>
      <c r="D12" s="3"/>
      <c r="E12" s="12">
        <f>IF(ISNUMBER(C12),(C12+D12)/2,"")</f>
      </c>
      <c r="F12" s="14">
        <f t="shared" si="0"/>
      </c>
      <c r="N12" s="9" t="s">
        <v>230</v>
      </c>
      <c r="O12" s="7"/>
      <c r="P12" s="7"/>
      <c r="Q12" s="7"/>
      <c r="R12" s="7"/>
      <c r="S12" s="7"/>
      <c r="T12" s="7"/>
    </row>
    <row r="13" spans="1:20" ht="16.5" thickBot="1" thickTop="1">
      <c r="A13" s="3">
        <v>45036</v>
      </c>
      <c r="B13" s="2" t="s">
        <v>194</v>
      </c>
      <c r="C13" s="3" t="s">
        <v>225</v>
      </c>
      <c r="D13" s="3"/>
      <c r="E13" s="12">
        <f>IF(ISNUMBER(C13),(C13+D13)/2,"")</f>
      </c>
      <c r="F13" s="14">
        <f t="shared" si="0"/>
      </c>
      <c r="N13" s="9">
        <f>COUNTIF(F2:F222,"= 3.0")</f>
        <v>11</v>
      </c>
      <c r="O13" s="7"/>
      <c r="P13" s="7"/>
      <c r="Q13" s="7"/>
      <c r="R13" s="7"/>
      <c r="S13" s="7"/>
      <c r="T13" s="7"/>
    </row>
    <row r="14" spans="1:20" ht="16.5" thickBot="1" thickTop="1">
      <c r="A14" s="3">
        <v>45066</v>
      </c>
      <c r="B14" s="2" t="s">
        <v>195</v>
      </c>
      <c r="C14" s="3">
        <v>8</v>
      </c>
      <c r="D14" s="3">
        <v>0</v>
      </c>
      <c r="E14" s="12">
        <f>IF(ISNUMBER(C14),(C14+D14)/2,"")</f>
        <v>4</v>
      </c>
      <c r="F14" s="14">
        <f t="shared" si="0"/>
        <v>2</v>
      </c>
      <c r="N14" s="7"/>
      <c r="O14" s="7"/>
      <c r="P14" s="7"/>
      <c r="Q14" s="7"/>
      <c r="R14" s="7"/>
      <c r="S14" s="7"/>
      <c r="T14" s="7"/>
    </row>
    <row r="15" spans="1:20" ht="16.5" thickBot="1" thickTop="1">
      <c r="A15" s="3">
        <v>45070</v>
      </c>
      <c r="B15" s="2" t="s">
        <v>196</v>
      </c>
      <c r="C15" s="3" t="s">
        <v>225</v>
      </c>
      <c r="D15" s="3"/>
      <c r="E15" s="12">
        <f>IF(ISNUMBER(C15),(C15+D15)/2,"")</f>
      </c>
      <c r="F15" s="14">
        <f t="shared" si="0"/>
      </c>
      <c r="N15" s="9" t="s">
        <v>231</v>
      </c>
      <c r="O15" s="7"/>
      <c r="P15" s="7"/>
      <c r="Q15" s="7"/>
      <c r="R15" s="7"/>
      <c r="S15" s="7"/>
      <c r="T15" s="7"/>
    </row>
    <row r="16" spans="1:20" ht="16.5" thickBot="1" thickTop="1">
      <c r="A16" s="3">
        <v>45082</v>
      </c>
      <c r="B16" s="2" t="s">
        <v>81</v>
      </c>
      <c r="C16" s="3" t="s">
        <v>225</v>
      </c>
      <c r="D16" s="3"/>
      <c r="E16" s="12">
        <f>IF(ISNUMBER(C16),(C16+D16)/2,"")</f>
      </c>
      <c r="F16" s="14">
        <f t="shared" si="0"/>
      </c>
      <c r="N16" s="9">
        <f>COUNTIF(F2:F222,"= 4.0")</f>
        <v>1</v>
      </c>
      <c r="O16" s="7"/>
      <c r="P16" s="7"/>
      <c r="Q16" s="7"/>
      <c r="R16" s="7"/>
      <c r="S16" s="7"/>
      <c r="T16" s="7"/>
    </row>
    <row r="17" spans="1:20" ht="16.5" thickBot="1" thickTop="1">
      <c r="A17" s="3">
        <v>45085</v>
      </c>
      <c r="B17" s="2" t="s">
        <v>197</v>
      </c>
      <c r="C17" s="3">
        <v>35</v>
      </c>
      <c r="D17" s="3">
        <v>10</v>
      </c>
      <c r="E17" s="12">
        <f>IF(ISNUMBER(C17),(C17+D17)/2,"")</f>
        <v>22.5</v>
      </c>
      <c r="F17" s="14">
        <f t="shared" si="0"/>
        <v>2</v>
      </c>
      <c r="N17" s="7"/>
      <c r="O17" s="7"/>
      <c r="P17" s="7"/>
      <c r="Q17" s="7"/>
      <c r="R17" s="7"/>
      <c r="S17" s="7"/>
      <c r="T17" s="7"/>
    </row>
    <row r="18" spans="1:20" ht="16.5" thickBot="1" thickTop="1">
      <c r="A18" s="3">
        <v>45090</v>
      </c>
      <c r="B18" s="2" t="s">
        <v>82</v>
      </c>
      <c r="C18" s="3" t="s">
        <v>225</v>
      </c>
      <c r="D18" s="3"/>
      <c r="E18" s="12">
        <f>IF(ISNUMBER(C18),(C18+D18)/2,"")</f>
      </c>
      <c r="F18" s="14">
        <f t="shared" si="0"/>
      </c>
      <c r="N18" s="9" t="s">
        <v>232</v>
      </c>
      <c r="O18" s="7"/>
      <c r="P18" s="7"/>
      <c r="Q18" s="7"/>
      <c r="R18" s="7"/>
      <c r="S18" s="7"/>
      <c r="T18" s="7"/>
    </row>
    <row r="19" spans="1:20" ht="16.5" thickBot="1" thickTop="1">
      <c r="A19" s="3">
        <v>45091</v>
      </c>
      <c r="B19" s="2" t="s">
        <v>83</v>
      </c>
      <c r="C19" s="3" t="s">
        <v>225</v>
      </c>
      <c r="D19" s="3"/>
      <c r="E19" s="12">
        <f>IF(ISNUMBER(C19),(C19+D19)/2,"")</f>
      </c>
      <c r="F19" s="14">
        <f t="shared" si="0"/>
      </c>
      <c r="N19" s="9">
        <f>COUNTIF(F2:F222,"= 5.0")</f>
        <v>1</v>
      </c>
      <c r="O19" s="7"/>
      <c r="P19" s="7"/>
      <c r="Q19" s="7"/>
      <c r="R19" s="7"/>
      <c r="S19" s="7"/>
      <c r="T19" s="7"/>
    </row>
    <row r="20" spans="1:20" ht="16.5" thickBot="1" thickTop="1">
      <c r="A20" s="3">
        <v>45093</v>
      </c>
      <c r="B20" s="2" t="s">
        <v>198</v>
      </c>
      <c r="C20" s="3" t="s">
        <v>225</v>
      </c>
      <c r="D20" s="3"/>
      <c r="E20" s="12">
        <f>IF(ISNUMBER(C20),(C20+D20)/2,"")</f>
      </c>
      <c r="F20" s="14">
        <f t="shared" si="0"/>
      </c>
      <c r="N20" s="7"/>
      <c r="O20" s="7"/>
      <c r="P20" s="7"/>
      <c r="Q20" s="7"/>
      <c r="R20" s="7"/>
      <c r="S20" s="7"/>
      <c r="T20" s="7"/>
    </row>
    <row r="21" spans="1:20" ht="16.5" thickBot="1" thickTop="1">
      <c r="A21" s="3">
        <v>45111</v>
      </c>
      <c r="B21" s="2" t="s">
        <v>199</v>
      </c>
      <c r="C21" s="3">
        <v>28</v>
      </c>
      <c r="D21" s="3">
        <v>0</v>
      </c>
      <c r="E21" s="12">
        <f>IF(ISNUMBER(C21),(C21+D21)/2,"")</f>
        <v>14</v>
      </c>
      <c r="F21" s="14">
        <f t="shared" si="0"/>
        <v>2</v>
      </c>
      <c r="N21" s="9" t="s">
        <v>233</v>
      </c>
      <c r="O21" s="7"/>
      <c r="P21" s="7"/>
      <c r="Q21" s="7"/>
      <c r="R21" s="7"/>
      <c r="S21" s="7"/>
      <c r="T21" s="7"/>
    </row>
    <row r="22" spans="1:20" ht="16.5" thickBot="1" thickTop="1">
      <c r="A22" s="3">
        <v>45113</v>
      </c>
      <c r="B22" s="2" t="s">
        <v>84</v>
      </c>
      <c r="C22" s="3" t="s">
        <v>225</v>
      </c>
      <c r="D22" s="3"/>
      <c r="E22" s="12">
        <f>IF(ISNUMBER(C22),(C22+D22)/2,"")</f>
      </c>
      <c r="F22" s="14">
        <f t="shared" si="0"/>
      </c>
      <c r="N22" s="9">
        <f>COUNTIF(F2:F222,"= 6.0")</f>
        <v>0</v>
      </c>
      <c r="O22" s="7"/>
      <c r="P22" s="7"/>
      <c r="Q22" s="7"/>
      <c r="R22" s="7"/>
      <c r="S22" s="7"/>
      <c r="T22" s="7"/>
    </row>
    <row r="23" spans="1:6" ht="16.5" thickBot="1" thickTop="1">
      <c r="A23" s="3">
        <v>45124</v>
      </c>
      <c r="B23" s="2" t="s">
        <v>85</v>
      </c>
      <c r="C23" s="3" t="s">
        <v>225</v>
      </c>
      <c r="D23" s="3"/>
      <c r="E23" s="12">
        <f>IF(ISNUMBER(C23),(C23+D23)/2,"")</f>
      </c>
      <c r="F23" s="14">
        <f t="shared" si="0"/>
      </c>
    </row>
    <row r="24" spans="1:6" ht="16.5" thickBot="1" thickTop="1">
      <c r="A24" s="3">
        <v>45136</v>
      </c>
      <c r="B24" s="2" t="s">
        <v>200</v>
      </c>
      <c r="C24" s="3">
        <v>15</v>
      </c>
      <c r="D24" s="3">
        <v>50</v>
      </c>
      <c r="E24" s="12">
        <f>IF(ISNUMBER(C24),(C24+D24)/2,"")</f>
        <v>32.5</v>
      </c>
      <c r="F24" s="14">
        <f t="shared" si="0"/>
        <v>3</v>
      </c>
    </row>
    <row r="25" spans="1:6" ht="16.5" thickBot="1" thickTop="1">
      <c r="A25" s="3">
        <v>45138</v>
      </c>
      <c r="B25" s="2" t="s">
        <v>220</v>
      </c>
      <c r="C25" s="3">
        <v>15</v>
      </c>
      <c r="D25" s="3">
        <v>3</v>
      </c>
      <c r="E25" s="12">
        <f>IF(ISNUMBER(C25),(C25+D25)/2,"")</f>
        <v>9</v>
      </c>
      <c r="F25" s="14">
        <f t="shared" si="0"/>
        <v>2</v>
      </c>
    </row>
    <row r="26" spans="1:6" ht="16.5" thickBot="1" thickTop="1">
      <c r="A26" s="3">
        <v>45141</v>
      </c>
      <c r="B26" s="2" t="s">
        <v>201</v>
      </c>
      <c r="C26" s="3" t="s">
        <v>225</v>
      </c>
      <c r="D26" s="3"/>
      <c r="E26" s="12">
        <f>IF(ISNUMBER(C26),(C26+D26)/2,"")</f>
      </c>
      <c r="F26" s="14">
        <f t="shared" si="0"/>
      </c>
    </row>
    <row r="27" spans="1:6" ht="16.5" thickBot="1" thickTop="1">
      <c r="A27" s="3">
        <v>45148</v>
      </c>
      <c r="B27" s="2" t="s">
        <v>202</v>
      </c>
      <c r="C27" s="3">
        <v>12</v>
      </c>
      <c r="D27" s="3">
        <v>3</v>
      </c>
      <c r="E27" s="12">
        <f>IF(ISNUMBER(C27),(C27+D27)/2,"")</f>
        <v>7.5</v>
      </c>
      <c r="F27" s="14">
        <f t="shared" si="0"/>
        <v>2</v>
      </c>
    </row>
    <row r="28" spans="1:6" ht="16.5" thickBot="1" thickTop="1">
      <c r="A28" s="3">
        <v>45154</v>
      </c>
      <c r="B28" s="2" t="s">
        <v>86</v>
      </c>
      <c r="C28" s="3" t="s">
        <v>225</v>
      </c>
      <c r="D28" s="3"/>
      <c r="E28" s="12">
        <f>IF(ISNUMBER(C28),(C28+D28)/2,"")</f>
      </c>
      <c r="F28" s="14">
        <f t="shared" si="0"/>
      </c>
    </row>
    <row r="29" spans="1:6" ht="16.5" thickBot="1" thickTop="1">
      <c r="A29" s="3">
        <v>45158</v>
      </c>
      <c r="B29" s="2" t="s">
        <v>87</v>
      </c>
      <c r="C29" s="3" t="s">
        <v>225</v>
      </c>
      <c r="D29" s="3"/>
      <c r="E29" s="12">
        <f>IF(ISNUMBER(C29),(C29+D29)/2,"")</f>
      </c>
      <c r="F29" s="14">
        <f t="shared" si="0"/>
      </c>
    </row>
    <row r="30" spans="1:6" ht="16.5" thickBot="1" thickTop="1">
      <c r="A30" s="3">
        <v>45162</v>
      </c>
      <c r="B30" s="2" t="s">
        <v>88</v>
      </c>
      <c r="C30" s="3" t="s">
        <v>225</v>
      </c>
      <c r="D30" s="3"/>
      <c r="E30" s="12">
        <f>IF(ISNUMBER(C30),(C30+D30)/2,"")</f>
      </c>
      <c r="F30" s="14">
        <f t="shared" si="0"/>
      </c>
    </row>
    <row r="31" spans="1:6" ht="16.5" thickBot="1" thickTop="1">
      <c r="A31" s="3">
        <v>45164</v>
      </c>
      <c r="B31" s="2" t="s">
        <v>89</v>
      </c>
      <c r="C31" s="3">
        <v>0</v>
      </c>
      <c r="D31" s="3">
        <v>0</v>
      </c>
      <c r="E31" s="12">
        <f>IF(ISNUMBER(C31),(C31+D31)/2,"")</f>
        <v>0</v>
      </c>
      <c r="F31" s="14">
        <f t="shared" si="0"/>
        <v>2</v>
      </c>
    </row>
    <row r="32" spans="1:6" ht="16.5" thickBot="1" thickTop="1">
      <c r="A32" s="3">
        <v>45166</v>
      </c>
      <c r="B32" s="2" t="s">
        <v>203</v>
      </c>
      <c r="C32" s="3">
        <v>15</v>
      </c>
      <c r="D32" s="3">
        <v>0</v>
      </c>
      <c r="E32" s="12">
        <f>IF(ISNUMBER(C32),(C32+D32)/2,"")</f>
        <v>7.5</v>
      </c>
      <c r="F32" s="14">
        <f t="shared" si="0"/>
        <v>2</v>
      </c>
    </row>
    <row r="33" spans="1:6" ht="16.5" thickBot="1" thickTop="1">
      <c r="A33" s="3">
        <v>45169</v>
      </c>
      <c r="B33" s="2" t="s">
        <v>204</v>
      </c>
      <c r="C33" s="3">
        <v>65</v>
      </c>
      <c r="D33" s="3">
        <v>0</v>
      </c>
      <c r="E33" s="12">
        <f>IF(ISNUMBER(C33),(C33+D33)/2,"")</f>
        <v>32.5</v>
      </c>
      <c r="F33" s="14">
        <f t="shared" si="0"/>
        <v>3</v>
      </c>
    </row>
    <row r="34" spans="1:6" ht="16.5" thickBot="1" thickTop="1">
      <c r="A34" s="3">
        <v>45174</v>
      </c>
      <c r="B34" s="2" t="s">
        <v>205</v>
      </c>
      <c r="C34" s="3">
        <v>35</v>
      </c>
      <c r="D34" s="3">
        <v>5</v>
      </c>
      <c r="E34" s="12">
        <f>IF(ISNUMBER(C34),(C34+D34)/2,"")</f>
        <v>20</v>
      </c>
      <c r="F34" s="14">
        <f t="shared" si="0"/>
        <v>2</v>
      </c>
    </row>
    <row r="35" spans="1:6" ht="16.5" thickBot="1" thickTop="1">
      <c r="A35" s="3">
        <v>45177</v>
      </c>
      <c r="B35" s="2" t="s">
        <v>206</v>
      </c>
      <c r="C35" s="3">
        <v>35</v>
      </c>
      <c r="D35" s="3">
        <v>20</v>
      </c>
      <c r="E35" s="12">
        <f>IF(ISNUMBER(C35),(C35+D35)/2,"")</f>
        <v>27.5</v>
      </c>
      <c r="F35" s="14">
        <f t="shared" si="0"/>
        <v>2</v>
      </c>
    </row>
    <row r="36" spans="1:6" ht="16.5" thickBot="1" thickTop="1">
      <c r="A36" s="3">
        <v>45179</v>
      </c>
      <c r="B36" s="2" t="s">
        <v>90</v>
      </c>
      <c r="C36" s="3" t="s">
        <v>225</v>
      </c>
      <c r="D36" s="3"/>
      <c r="E36" s="12">
        <f>IF(ISNUMBER(C36),(C36+D36)/2,"")</f>
      </c>
      <c r="F36" s="14">
        <f t="shared" si="0"/>
      </c>
    </row>
    <row r="37" spans="1:6" ht="16.5" thickBot="1" thickTop="1">
      <c r="A37" s="3">
        <v>45181</v>
      </c>
      <c r="B37" s="2" t="s">
        <v>91</v>
      </c>
      <c r="C37" s="3" t="s">
        <v>225</v>
      </c>
      <c r="D37" s="3"/>
      <c r="E37" s="12">
        <f>IF(ISNUMBER(C37),(C37+D37)/2,"")</f>
      </c>
      <c r="F37" s="14">
        <f t="shared" si="0"/>
      </c>
    </row>
    <row r="38" spans="1:6" ht="16.5" thickBot="1" thickTop="1">
      <c r="A38" s="3">
        <v>45182</v>
      </c>
      <c r="B38" s="2" t="s">
        <v>207</v>
      </c>
      <c r="C38" s="3">
        <v>10</v>
      </c>
      <c r="D38" s="3"/>
      <c r="E38" s="12">
        <f>IF(ISNUMBER(C38),(C38+D38)/2,"")</f>
        <v>5</v>
      </c>
      <c r="F38" s="14">
        <f t="shared" si="0"/>
        <v>2</v>
      </c>
    </row>
    <row r="39" spans="1:6" ht="16.5" thickBot="1" thickTop="1">
      <c r="A39" s="3">
        <v>45184</v>
      </c>
      <c r="B39" s="2" t="s">
        <v>222</v>
      </c>
      <c r="C39" s="3">
        <v>50</v>
      </c>
      <c r="D39" s="3">
        <v>35</v>
      </c>
      <c r="E39" s="12">
        <f>IF(ISNUMBER(C39),(C39+D39)/2,"")</f>
        <v>42.5</v>
      </c>
      <c r="F39" s="14">
        <f t="shared" si="0"/>
        <v>3</v>
      </c>
    </row>
    <row r="40" spans="1:6" ht="16.5" thickBot="1" thickTop="1">
      <c r="A40" s="3">
        <v>45189</v>
      </c>
      <c r="B40" s="2" t="s">
        <v>208</v>
      </c>
      <c r="C40" s="3">
        <v>40</v>
      </c>
      <c r="D40" s="3"/>
      <c r="E40" s="12">
        <f>IF(ISNUMBER(C40),(C40+D40)/2,"")</f>
        <v>20</v>
      </c>
      <c r="F40" s="14">
        <f t="shared" si="0"/>
        <v>2</v>
      </c>
    </row>
    <row r="41" spans="1:6" ht="16.5" thickBot="1" thickTop="1">
      <c r="A41" s="3">
        <v>45193</v>
      </c>
      <c r="B41" s="2" t="s">
        <v>92</v>
      </c>
      <c r="C41" s="3">
        <v>8</v>
      </c>
      <c r="D41" s="3">
        <v>30</v>
      </c>
      <c r="E41" s="12">
        <f>IF(ISNUMBER(C41),(C41+D41)/2,"")</f>
        <v>19</v>
      </c>
      <c r="F41" s="14">
        <f t="shared" si="0"/>
        <v>2</v>
      </c>
    </row>
    <row r="42" spans="1:6" ht="16.5" thickBot="1" thickTop="1">
      <c r="A42" s="3">
        <v>45196</v>
      </c>
      <c r="B42" s="2" t="s">
        <v>93</v>
      </c>
      <c r="C42" s="3">
        <v>15</v>
      </c>
      <c r="D42" s="3">
        <v>0</v>
      </c>
      <c r="E42" s="12">
        <f>IF(ISNUMBER(C42),(C42+D42)/2,"")</f>
        <v>7.5</v>
      </c>
      <c r="F42" s="14">
        <f t="shared" si="0"/>
        <v>2</v>
      </c>
    </row>
    <row r="43" spans="1:6" ht="16.5" thickBot="1" thickTop="1">
      <c r="A43" s="3">
        <v>45198</v>
      </c>
      <c r="B43" s="2" t="s">
        <v>94</v>
      </c>
      <c r="C43" s="3" t="s">
        <v>225</v>
      </c>
      <c r="D43" s="3"/>
      <c r="E43" s="12">
        <f>IF(ISNUMBER(C43),(C43+D43)/2,"")</f>
      </c>
      <c r="F43" s="14">
        <f t="shared" si="0"/>
      </c>
    </row>
    <row r="44" spans="1:6" ht="16.5" thickBot="1" thickTop="1">
      <c r="A44" s="3">
        <v>45199</v>
      </c>
      <c r="B44" s="2" t="s">
        <v>209</v>
      </c>
      <c r="C44" s="3">
        <v>8</v>
      </c>
      <c r="D44" s="3">
        <v>0</v>
      </c>
      <c r="E44" s="12">
        <f>IF(ISNUMBER(C44),(C44+D44)/2,"")</f>
        <v>4</v>
      </c>
      <c r="F44" s="14">
        <f t="shared" si="0"/>
        <v>2</v>
      </c>
    </row>
    <row r="45" spans="1:6" ht="16.5" thickBot="1" thickTop="1">
      <c r="A45" s="3">
        <v>45200</v>
      </c>
      <c r="B45" s="2" t="s">
        <v>95</v>
      </c>
      <c r="C45" s="3" t="s">
        <v>225</v>
      </c>
      <c r="D45" s="3"/>
      <c r="E45" s="12">
        <f>IF(ISNUMBER(C45),(C45+D45)/2,"")</f>
      </c>
      <c r="F45" s="14">
        <f t="shared" si="0"/>
      </c>
    </row>
    <row r="46" spans="1:6" ht="16.5" thickBot="1" thickTop="1">
      <c r="A46" s="3">
        <v>45202</v>
      </c>
      <c r="B46" s="2" t="s">
        <v>96</v>
      </c>
      <c r="C46" s="3" t="s">
        <v>225</v>
      </c>
      <c r="D46" s="3"/>
      <c r="E46" s="12">
        <f>IF(ISNUMBER(C46),(C46+D46)/2,"")</f>
      </c>
      <c r="F46" s="14">
        <f t="shared" si="0"/>
      </c>
    </row>
    <row r="47" spans="1:6" ht="16.5" thickBot="1" thickTop="1">
      <c r="A47" s="3">
        <v>45203</v>
      </c>
      <c r="B47" s="2" t="s">
        <v>210</v>
      </c>
      <c r="C47" s="3">
        <v>20</v>
      </c>
      <c r="D47" s="3">
        <v>5</v>
      </c>
      <c r="E47" s="12">
        <f>IF(ISNUMBER(C47),(C47+D47)/2,"")</f>
        <v>12.5</v>
      </c>
      <c r="F47" s="14">
        <f t="shared" si="0"/>
        <v>2</v>
      </c>
    </row>
    <row r="48" spans="1:6" ht="16.5" thickBot="1" thickTop="1">
      <c r="A48" s="3">
        <v>45205</v>
      </c>
      <c r="B48" s="2" t="s">
        <v>97</v>
      </c>
      <c r="C48" s="3" t="s">
        <v>225</v>
      </c>
      <c r="D48" s="3"/>
      <c r="E48" s="12">
        <f>IF(ISNUMBER(C48),(C48+D48)/2,"")</f>
      </c>
      <c r="F48" s="14">
        <f t="shared" si="0"/>
      </c>
    </row>
    <row r="49" spans="1:6" ht="16.5" thickBot="1" thickTop="1">
      <c r="A49" s="3">
        <v>45207</v>
      </c>
      <c r="B49" s="2" t="s">
        <v>98</v>
      </c>
      <c r="C49" s="3">
        <v>0</v>
      </c>
      <c r="D49" s="3">
        <v>0</v>
      </c>
      <c r="E49" s="12">
        <f>IF(ISNUMBER(C49),(C49+D49)/2,"")</f>
        <v>0</v>
      </c>
      <c r="F49" s="14">
        <f t="shared" si="0"/>
        <v>2</v>
      </c>
    </row>
    <row r="50" spans="1:6" ht="16.5" thickBot="1" thickTop="1">
      <c r="A50" s="3">
        <v>45212</v>
      </c>
      <c r="B50" s="2" t="s">
        <v>211</v>
      </c>
      <c r="C50" s="3">
        <v>20</v>
      </c>
      <c r="D50" s="3">
        <v>0</v>
      </c>
      <c r="E50" s="12">
        <f>IF(ISNUMBER(C50),(C50+D50)/2,"")</f>
        <v>10</v>
      </c>
      <c r="F50" s="14">
        <f t="shared" si="0"/>
        <v>2</v>
      </c>
    </row>
    <row r="51" spans="1:6" ht="16.5" thickBot="1" thickTop="1">
      <c r="A51" s="3">
        <v>45217</v>
      </c>
      <c r="B51" s="2" t="s">
        <v>99</v>
      </c>
      <c r="C51" s="3" t="s">
        <v>225</v>
      </c>
      <c r="D51" s="3"/>
      <c r="E51" s="12">
        <f>IF(ISNUMBER(C51),(C51+D51)/2,"")</f>
      </c>
      <c r="F51" s="14">
        <f t="shared" si="0"/>
      </c>
    </row>
    <row r="52" spans="1:6" ht="16.5" thickBot="1" thickTop="1">
      <c r="A52" s="3">
        <v>45232</v>
      </c>
      <c r="B52" s="2" t="s">
        <v>100</v>
      </c>
      <c r="C52" s="3" t="s">
        <v>225</v>
      </c>
      <c r="D52" s="3"/>
      <c r="E52" s="12">
        <f>IF(ISNUMBER(C52),(C52+D52)/2,"")</f>
      </c>
      <c r="F52" s="14">
        <f t="shared" si="0"/>
      </c>
    </row>
    <row r="53" spans="1:6" ht="16.5" thickBot="1" thickTop="1">
      <c r="A53" s="3">
        <v>45233</v>
      </c>
      <c r="B53" s="2" t="s">
        <v>101</v>
      </c>
      <c r="C53" s="3" t="s">
        <v>225</v>
      </c>
      <c r="D53" s="3"/>
      <c r="E53" s="12">
        <f>IF(ISNUMBER(C53),(C53+D53)/2,"")</f>
      </c>
      <c r="F53" s="14">
        <f t="shared" si="0"/>
      </c>
    </row>
    <row r="54" spans="1:6" ht="16.5" thickBot="1" thickTop="1">
      <c r="A54" s="3">
        <v>45237</v>
      </c>
      <c r="B54" s="2" t="s">
        <v>102</v>
      </c>
      <c r="C54" s="3" t="s">
        <v>225</v>
      </c>
      <c r="D54" s="3"/>
      <c r="E54" s="12">
        <f>IF(ISNUMBER(C54),(C54+D54)/2,"")</f>
      </c>
      <c r="F54" s="14">
        <f t="shared" si="0"/>
      </c>
    </row>
    <row r="55" spans="1:6" ht="16.5" thickBot="1" thickTop="1">
      <c r="A55" s="3">
        <v>45238</v>
      </c>
      <c r="B55" s="2" t="s">
        <v>103</v>
      </c>
      <c r="C55" s="3" t="s">
        <v>225</v>
      </c>
      <c r="D55" s="3"/>
      <c r="E55" s="12">
        <f>IF(ISNUMBER(C55),(C55+D55)/2,"")</f>
      </c>
      <c r="F55" s="14">
        <f t="shared" si="0"/>
      </c>
    </row>
    <row r="56" spans="1:6" ht="16.5" thickBot="1" thickTop="1">
      <c r="A56" s="3">
        <v>45239</v>
      </c>
      <c r="B56" s="2" t="s">
        <v>104</v>
      </c>
      <c r="C56" s="3" t="s">
        <v>225</v>
      </c>
      <c r="D56" s="3"/>
      <c r="E56" s="12">
        <f>IF(ISNUMBER(C56),(C56+D56)/2,"")</f>
      </c>
      <c r="F56" s="14">
        <f t="shared" si="0"/>
      </c>
    </row>
    <row r="57" spans="1:6" ht="16.5" thickBot="1" thickTop="1">
      <c r="A57" s="3">
        <v>45240</v>
      </c>
      <c r="B57" s="2" t="s">
        <v>105</v>
      </c>
      <c r="C57" s="3" t="s">
        <v>225</v>
      </c>
      <c r="D57" s="3"/>
      <c r="E57" s="12">
        <f>IF(ISNUMBER(C57),(C57+D57)/2,"")</f>
      </c>
      <c r="F57" s="14">
        <f t="shared" si="0"/>
      </c>
    </row>
    <row r="58" spans="1:6" ht="16.5" thickBot="1" thickTop="1">
      <c r="A58" s="3">
        <v>45241</v>
      </c>
      <c r="B58" s="2" t="s">
        <v>106</v>
      </c>
      <c r="C58" s="3">
        <v>35</v>
      </c>
      <c r="D58" s="3">
        <v>0</v>
      </c>
      <c r="E58" s="12">
        <f>IF(ISNUMBER(C58),(C58+D58)/2,"")</f>
        <v>17.5</v>
      </c>
      <c r="F58" s="14">
        <f t="shared" si="0"/>
        <v>2</v>
      </c>
    </row>
    <row r="59" spans="1:6" ht="16.5" thickBot="1" thickTop="1">
      <c r="A59" s="3">
        <v>45242</v>
      </c>
      <c r="B59" s="2" t="s">
        <v>107</v>
      </c>
      <c r="C59" s="3" t="s">
        <v>225</v>
      </c>
      <c r="D59" s="3"/>
      <c r="E59" s="12">
        <f>IF(ISNUMBER(C59),(C59+D59)/2,"")</f>
      </c>
      <c r="F59" s="14">
        <f t="shared" si="0"/>
      </c>
    </row>
    <row r="60" spans="1:6" ht="16.5" thickBot="1" thickTop="1">
      <c r="A60" s="3">
        <v>45243</v>
      </c>
      <c r="B60" s="2" t="s">
        <v>108</v>
      </c>
      <c r="C60" s="3" t="s">
        <v>225</v>
      </c>
      <c r="D60" s="3"/>
      <c r="E60" s="12">
        <f>IF(ISNUMBER(C60),(C60+D60)/2,"")</f>
      </c>
      <c r="F60" s="14">
        <f t="shared" si="0"/>
      </c>
    </row>
    <row r="61" spans="1:6" ht="16.5" thickBot="1" thickTop="1">
      <c r="A61" s="3">
        <v>45246</v>
      </c>
      <c r="B61" s="2" t="s">
        <v>109</v>
      </c>
      <c r="C61" s="3">
        <v>10</v>
      </c>
      <c r="D61" s="3">
        <v>0</v>
      </c>
      <c r="E61" s="12">
        <f>IF(ISNUMBER(C61),(C61+D61)/2,"")</f>
        <v>5</v>
      </c>
      <c r="F61" s="14">
        <f t="shared" si="0"/>
        <v>2</v>
      </c>
    </row>
    <row r="62" spans="1:6" ht="16.5" thickBot="1" thickTop="1">
      <c r="A62" s="3">
        <v>45247</v>
      </c>
      <c r="B62" s="2" t="s">
        <v>110</v>
      </c>
      <c r="C62" s="3" t="s">
        <v>225</v>
      </c>
      <c r="D62" s="3"/>
      <c r="E62" s="12">
        <f>IF(ISNUMBER(C62),(C62+D62)/2,"")</f>
      </c>
      <c r="F62" s="14">
        <f t="shared" si="0"/>
      </c>
    </row>
    <row r="63" spans="1:6" ht="16.5" thickBot="1" thickTop="1">
      <c r="A63" s="3">
        <v>45248</v>
      </c>
      <c r="B63" s="2" t="s">
        <v>111</v>
      </c>
      <c r="C63" s="3">
        <v>17</v>
      </c>
      <c r="D63" s="3">
        <v>3</v>
      </c>
      <c r="E63" s="12">
        <f>IF(ISNUMBER(C63),(C63+D63)/2,"")</f>
        <v>10</v>
      </c>
      <c r="F63" s="14">
        <f t="shared" si="0"/>
        <v>2</v>
      </c>
    </row>
    <row r="64" spans="1:6" ht="16.5" thickBot="1" thickTop="1">
      <c r="A64" s="3">
        <v>45249</v>
      </c>
      <c r="B64" s="2" t="s">
        <v>112</v>
      </c>
      <c r="C64" s="3">
        <v>0</v>
      </c>
      <c r="D64" s="3"/>
      <c r="E64" s="12">
        <f>IF(ISNUMBER(C64),(C64+D64)/2,"")</f>
        <v>0</v>
      </c>
      <c r="F64" s="14">
        <f t="shared" si="0"/>
        <v>2</v>
      </c>
    </row>
    <row r="65" spans="1:6" ht="16.5" thickBot="1" thickTop="1">
      <c r="A65" s="3">
        <v>45250</v>
      </c>
      <c r="B65" s="2" t="s">
        <v>113</v>
      </c>
      <c r="C65" s="3" t="s">
        <v>225</v>
      </c>
      <c r="D65" s="3"/>
      <c r="E65" s="12">
        <f>IF(ISNUMBER(C65),(C65+D65)/2,"")</f>
      </c>
      <c r="F65" s="14">
        <f t="shared" si="0"/>
      </c>
    </row>
    <row r="66" spans="1:6" ht="16.5" thickBot="1" thickTop="1">
      <c r="A66" s="3">
        <v>45251</v>
      </c>
      <c r="B66" s="2" t="s">
        <v>114</v>
      </c>
      <c r="C66" s="3" t="s">
        <v>225</v>
      </c>
      <c r="D66" s="3"/>
      <c r="E66" s="12">
        <f>IF(ISNUMBER(C66),(C66+D66)/2,"")</f>
      </c>
      <c r="F66" s="14">
        <f t="shared" si="0"/>
      </c>
    </row>
    <row r="67" spans="1:6" ht="16.5" thickBot="1" thickTop="1">
      <c r="A67" s="3">
        <v>45252</v>
      </c>
      <c r="B67" s="2" t="s">
        <v>115</v>
      </c>
      <c r="C67" s="3" t="s">
        <v>225</v>
      </c>
      <c r="D67" s="3"/>
      <c r="E67" s="12">
        <f>IF(ISNUMBER(C67),(C67+D67)/2,"")</f>
      </c>
      <c r="F67" s="14">
        <f aca="true" t="shared" si="1" ref="F67:F130">IF(NOT(ISNUMBER(E67)),"",IF(E67&lt;$R$3,2,IF(E67&lt;$R$4,3,IF(E67&lt;$R$5,4,IF(E67&lt;$R$6,5,6)))))</f>
      </c>
    </row>
    <row r="68" spans="1:6" ht="16.5" thickBot="1" thickTop="1">
      <c r="A68" s="3">
        <v>45253</v>
      </c>
      <c r="B68" s="2" t="s">
        <v>116</v>
      </c>
      <c r="C68" s="3">
        <v>12</v>
      </c>
      <c r="D68" s="3">
        <v>0</v>
      </c>
      <c r="E68" s="12">
        <f>IF(ISNUMBER(C68),(C68+D68)/2,"")</f>
        <v>6</v>
      </c>
      <c r="F68" s="14">
        <f t="shared" si="1"/>
        <v>2</v>
      </c>
    </row>
    <row r="69" spans="1:6" ht="16.5" thickBot="1" thickTop="1">
      <c r="A69" s="3">
        <v>45258</v>
      </c>
      <c r="B69" s="2" t="s">
        <v>117</v>
      </c>
      <c r="C69" s="3">
        <v>5</v>
      </c>
      <c r="D69" s="3">
        <v>15</v>
      </c>
      <c r="E69" s="12">
        <f>IF(ISNUMBER(C69),(C69+D69)/2,"")</f>
        <v>10</v>
      </c>
      <c r="F69" s="14">
        <f t="shared" si="1"/>
        <v>2</v>
      </c>
    </row>
    <row r="70" spans="1:6" ht="16.5" thickBot="1" thickTop="1">
      <c r="A70" s="3">
        <v>45259</v>
      </c>
      <c r="B70" s="2" t="s">
        <v>118</v>
      </c>
      <c r="C70" s="3" t="s">
        <v>225</v>
      </c>
      <c r="D70" s="3"/>
      <c r="E70" s="12">
        <f>IF(ISNUMBER(C70),(C70+D70)/2,"")</f>
      </c>
      <c r="F70" s="14">
        <f t="shared" si="1"/>
      </c>
    </row>
    <row r="71" spans="1:6" ht="16.5" thickBot="1" thickTop="1">
      <c r="A71" s="3">
        <v>45260</v>
      </c>
      <c r="B71" s="2" t="s">
        <v>119</v>
      </c>
      <c r="C71" s="3">
        <v>0</v>
      </c>
      <c r="D71" s="3">
        <v>85</v>
      </c>
      <c r="E71" s="12">
        <f>IF(ISNUMBER(C71),(C71+D71)/2,"")</f>
        <v>42.5</v>
      </c>
      <c r="F71" s="14">
        <f t="shared" si="1"/>
        <v>3</v>
      </c>
    </row>
    <row r="72" spans="1:6" ht="16.5" thickBot="1" thickTop="1">
      <c r="A72" s="3">
        <v>45261</v>
      </c>
      <c r="B72" s="2" t="s">
        <v>120</v>
      </c>
      <c r="C72" s="3">
        <v>8</v>
      </c>
      <c r="D72" s="3">
        <v>0</v>
      </c>
      <c r="E72" s="12">
        <f>IF(ISNUMBER(C72),(C72+D72)/2,"")</f>
        <v>4</v>
      </c>
      <c r="F72" s="14">
        <f t="shared" si="1"/>
        <v>2</v>
      </c>
    </row>
    <row r="73" spans="1:6" ht="16.5" thickBot="1" thickTop="1">
      <c r="A73" s="3">
        <v>45263</v>
      </c>
      <c r="B73" s="2" t="s">
        <v>121</v>
      </c>
      <c r="C73" s="3">
        <v>10</v>
      </c>
      <c r="D73" s="3">
        <v>13</v>
      </c>
      <c r="E73" s="12">
        <f>IF(ISNUMBER(C73),(C73+D73)/2,"")</f>
        <v>11.5</v>
      </c>
      <c r="F73" s="14">
        <f t="shared" si="1"/>
        <v>2</v>
      </c>
    </row>
    <row r="74" spans="1:6" ht="16.5" thickBot="1" thickTop="1">
      <c r="A74" s="3">
        <v>45264</v>
      </c>
      <c r="B74" s="2" t="s">
        <v>122</v>
      </c>
      <c r="C74" s="3">
        <v>10</v>
      </c>
      <c r="D74" s="3">
        <v>0</v>
      </c>
      <c r="E74" s="12">
        <f>IF(ISNUMBER(C74),(C74+D74)/2,"")</f>
        <v>5</v>
      </c>
      <c r="F74" s="14">
        <f t="shared" si="1"/>
        <v>2</v>
      </c>
    </row>
    <row r="75" spans="1:6" ht="16.5" thickBot="1" thickTop="1">
      <c r="A75" s="3">
        <v>45266</v>
      </c>
      <c r="B75" s="2" t="s">
        <v>123</v>
      </c>
      <c r="C75" s="3" t="s">
        <v>225</v>
      </c>
      <c r="D75" s="3"/>
      <c r="E75" s="12">
        <f>IF(ISNUMBER(C75),(C75+D75)/2,"")</f>
      </c>
      <c r="F75" s="14">
        <f t="shared" si="1"/>
      </c>
    </row>
    <row r="76" spans="1:6" ht="16.5" thickBot="1" thickTop="1">
      <c r="A76" s="3">
        <v>45267</v>
      </c>
      <c r="B76" s="2" t="s">
        <v>124</v>
      </c>
      <c r="C76" s="3">
        <v>15</v>
      </c>
      <c r="D76" s="3"/>
      <c r="E76" s="12">
        <f>IF(ISNUMBER(C76),(C76+D76)/2,"")</f>
        <v>7.5</v>
      </c>
      <c r="F76" s="14">
        <f t="shared" si="1"/>
        <v>2</v>
      </c>
    </row>
    <row r="77" spans="1:6" ht="16.5" thickBot="1" thickTop="1">
      <c r="A77" s="3">
        <v>45269</v>
      </c>
      <c r="B77" s="2" t="s">
        <v>125</v>
      </c>
      <c r="C77" s="3" t="s">
        <v>225</v>
      </c>
      <c r="D77" s="3"/>
      <c r="E77" s="12">
        <f>IF(ISNUMBER(C77),(C77+D77)/2,"")</f>
      </c>
      <c r="F77" s="14">
        <f t="shared" si="1"/>
      </c>
    </row>
    <row r="78" spans="1:6" ht="16.5" thickBot="1" thickTop="1">
      <c r="A78" s="3">
        <v>45273</v>
      </c>
      <c r="B78" s="2" t="s">
        <v>126</v>
      </c>
      <c r="C78" s="3">
        <v>7</v>
      </c>
      <c r="D78" s="3">
        <v>0</v>
      </c>
      <c r="E78" s="12">
        <f>IF(ISNUMBER(C78),(C78+D78)/2,"")</f>
        <v>3.5</v>
      </c>
      <c r="F78" s="14">
        <f t="shared" si="1"/>
        <v>2</v>
      </c>
    </row>
    <row r="79" spans="1:6" ht="16.5" thickBot="1" thickTop="1">
      <c r="A79" s="3">
        <v>45274</v>
      </c>
      <c r="B79" s="2" t="s">
        <v>127</v>
      </c>
      <c r="C79" s="3">
        <v>15</v>
      </c>
      <c r="D79" s="3">
        <v>15</v>
      </c>
      <c r="E79" s="12">
        <f>IF(ISNUMBER(C79),(C79+D79)/2,"")</f>
        <v>15</v>
      </c>
      <c r="F79" s="14">
        <f t="shared" si="1"/>
        <v>2</v>
      </c>
    </row>
    <row r="80" spans="1:6" ht="16.5" thickBot="1" thickTop="1">
      <c r="A80" s="3">
        <v>45276</v>
      </c>
      <c r="B80" s="2" t="s">
        <v>128</v>
      </c>
      <c r="C80" s="3">
        <v>5</v>
      </c>
      <c r="D80" s="3">
        <v>0</v>
      </c>
      <c r="E80" s="12">
        <f>IF(ISNUMBER(C80),(C80+D80)/2,"")</f>
        <v>2.5</v>
      </c>
      <c r="F80" s="14">
        <f t="shared" si="1"/>
        <v>2</v>
      </c>
    </row>
    <row r="81" spans="1:6" ht="16.5" thickBot="1" thickTop="1">
      <c r="A81" s="3">
        <v>45277</v>
      </c>
      <c r="B81" s="2" t="s">
        <v>129</v>
      </c>
      <c r="C81" s="3">
        <v>8</v>
      </c>
      <c r="D81" s="3">
        <v>10</v>
      </c>
      <c r="E81" s="12">
        <f>IF(ISNUMBER(C81),(C81+D81)/2,"")</f>
        <v>9</v>
      </c>
      <c r="F81" s="14">
        <f t="shared" si="1"/>
        <v>2</v>
      </c>
    </row>
    <row r="82" spans="1:6" ht="16.5" thickBot="1" thickTop="1">
      <c r="A82" s="3">
        <v>45279</v>
      </c>
      <c r="B82" s="2" t="s">
        <v>130</v>
      </c>
      <c r="C82" s="3">
        <v>28</v>
      </c>
      <c r="D82" s="3">
        <v>5</v>
      </c>
      <c r="E82" s="12">
        <f>IF(ISNUMBER(C82),(C82+D82)/2,"")</f>
        <v>16.5</v>
      </c>
      <c r="F82" s="14">
        <f t="shared" si="1"/>
        <v>2</v>
      </c>
    </row>
    <row r="83" spans="1:6" ht="16.5" thickBot="1" thickTop="1">
      <c r="A83" s="3">
        <v>45281</v>
      </c>
      <c r="B83" s="2" t="s">
        <v>131</v>
      </c>
      <c r="C83" s="3" t="s">
        <v>225</v>
      </c>
      <c r="D83" s="3"/>
      <c r="E83" s="12">
        <f>IF(ISNUMBER(C83),(C83+D83)/2,"")</f>
      </c>
      <c r="F83" s="14">
        <f t="shared" si="1"/>
      </c>
    </row>
    <row r="84" spans="1:6" ht="16.5" thickBot="1" thickTop="1">
      <c r="A84" s="3">
        <v>45283</v>
      </c>
      <c r="B84" s="2" t="s">
        <v>132</v>
      </c>
      <c r="C84" s="3" t="s">
        <v>225</v>
      </c>
      <c r="D84" s="3"/>
      <c r="E84" s="12">
        <f>IF(ISNUMBER(C84),(C84+D84)/2,"")</f>
      </c>
      <c r="F84" s="14">
        <f t="shared" si="1"/>
      </c>
    </row>
    <row r="85" spans="1:6" ht="16.5" thickBot="1" thickTop="1">
      <c r="A85" s="3">
        <v>45284</v>
      </c>
      <c r="B85" s="2" t="s">
        <v>133</v>
      </c>
      <c r="C85" s="3">
        <v>16</v>
      </c>
      <c r="D85" s="3">
        <v>0</v>
      </c>
      <c r="E85" s="12">
        <f>IF(ISNUMBER(C85),(C85+D85)/2,"")</f>
        <v>8</v>
      </c>
      <c r="F85" s="14">
        <f t="shared" si="1"/>
        <v>2</v>
      </c>
    </row>
    <row r="86" spans="1:6" ht="16.5" thickBot="1" thickTop="1">
      <c r="A86" s="3">
        <v>45289</v>
      </c>
      <c r="B86" s="2" t="s">
        <v>212</v>
      </c>
      <c r="C86" s="3">
        <v>10</v>
      </c>
      <c r="D86" s="3">
        <v>5</v>
      </c>
      <c r="E86" s="12">
        <f>IF(ISNUMBER(C86),(C86+D86)/2,"")</f>
        <v>7.5</v>
      </c>
      <c r="F86" s="14">
        <f t="shared" si="1"/>
        <v>2</v>
      </c>
    </row>
    <row r="87" spans="1:6" ht="16.5" thickBot="1" thickTop="1">
      <c r="A87" s="3">
        <v>45290</v>
      </c>
      <c r="B87" s="2" t="s">
        <v>134</v>
      </c>
      <c r="C87" s="3" t="s">
        <v>225</v>
      </c>
      <c r="D87" s="3"/>
      <c r="E87" s="12">
        <f>IF(ISNUMBER(C87),(C87+D87)/2,"")</f>
      </c>
      <c r="F87" s="14">
        <f t="shared" si="1"/>
      </c>
    </row>
    <row r="88" spans="1:6" ht="16.5" thickBot="1" thickTop="1">
      <c r="A88" s="3">
        <v>45294</v>
      </c>
      <c r="B88" s="2" t="s">
        <v>135</v>
      </c>
      <c r="C88" s="3" t="s">
        <v>225</v>
      </c>
      <c r="D88" s="3"/>
      <c r="E88" s="12">
        <f>IF(ISNUMBER(C88),(C88+D88)/2,"")</f>
      </c>
      <c r="F88" s="14">
        <f t="shared" si="1"/>
      </c>
    </row>
    <row r="89" spans="1:6" ht="16.5" thickBot="1" thickTop="1">
      <c r="A89" s="3">
        <v>45296</v>
      </c>
      <c r="B89" s="2" t="s">
        <v>136</v>
      </c>
      <c r="C89" s="3">
        <v>0</v>
      </c>
      <c r="D89" s="3">
        <v>15</v>
      </c>
      <c r="E89" s="12">
        <f>IF(ISNUMBER(C89),(C89+D89)/2,"")</f>
        <v>7.5</v>
      </c>
      <c r="F89" s="14">
        <f t="shared" si="1"/>
        <v>2</v>
      </c>
    </row>
    <row r="90" spans="1:6" ht="16.5" thickBot="1" thickTop="1">
      <c r="A90" s="3">
        <v>45298</v>
      </c>
      <c r="B90" s="2" t="s">
        <v>137</v>
      </c>
      <c r="C90" s="3" t="s">
        <v>225</v>
      </c>
      <c r="D90" s="3"/>
      <c r="E90" s="12">
        <f>IF(ISNUMBER(C90),(C90+D90)/2,"")</f>
      </c>
      <c r="F90" s="14">
        <f t="shared" si="1"/>
      </c>
    </row>
    <row r="91" spans="1:6" ht="16.5" thickBot="1" thickTop="1">
      <c r="A91" s="3">
        <v>45299</v>
      </c>
      <c r="B91" s="2" t="s">
        <v>138</v>
      </c>
      <c r="C91" s="3" t="s">
        <v>225</v>
      </c>
      <c r="D91" s="3"/>
      <c r="E91" s="12">
        <f>IF(ISNUMBER(C91),(C91+D91)/2,"")</f>
      </c>
      <c r="F91" s="14">
        <f t="shared" si="1"/>
      </c>
    </row>
    <row r="92" spans="1:6" ht="16.5" thickBot="1" thickTop="1">
      <c r="A92" s="3">
        <v>45300</v>
      </c>
      <c r="B92" s="2" t="s">
        <v>139</v>
      </c>
      <c r="C92" s="3" t="s">
        <v>225</v>
      </c>
      <c r="D92" s="3"/>
      <c r="E92" s="12">
        <f>IF(ISNUMBER(C92),(C92+D92)/2,"")</f>
      </c>
      <c r="F92" s="14">
        <f t="shared" si="1"/>
      </c>
    </row>
    <row r="93" spans="1:6" ht="16.5" thickBot="1" thickTop="1">
      <c r="A93" s="3">
        <v>45301</v>
      </c>
      <c r="B93" s="2" t="s">
        <v>140</v>
      </c>
      <c r="C93" s="3" t="s">
        <v>225</v>
      </c>
      <c r="D93" s="3"/>
      <c r="E93" s="12">
        <f>IF(ISNUMBER(C93),(C93+D93)/2,"")</f>
      </c>
      <c r="F93" s="14">
        <f t="shared" si="1"/>
      </c>
    </row>
    <row r="94" spans="1:6" ht="16.5" thickBot="1" thickTop="1">
      <c r="A94" s="3">
        <v>45302</v>
      </c>
      <c r="B94" s="2" t="s">
        <v>141</v>
      </c>
      <c r="C94" s="3" t="s">
        <v>225</v>
      </c>
      <c r="D94" s="3"/>
      <c r="E94" s="12">
        <f>IF(ISNUMBER(C94),(C94+D94)/2,"")</f>
      </c>
      <c r="F94" s="14">
        <f t="shared" si="1"/>
      </c>
    </row>
    <row r="95" spans="1:6" ht="16.5" thickBot="1" thickTop="1">
      <c r="A95" s="3">
        <v>45303</v>
      </c>
      <c r="B95" s="2" t="s">
        <v>142</v>
      </c>
      <c r="C95" s="3" t="s">
        <v>225</v>
      </c>
      <c r="D95" s="3"/>
      <c r="E95" s="12">
        <f>IF(ISNUMBER(C95),(C95+D95)/2,"")</f>
      </c>
      <c r="F95" s="14">
        <f t="shared" si="1"/>
      </c>
    </row>
    <row r="96" spans="1:6" ht="16.5" thickBot="1" thickTop="1">
      <c r="A96" s="3">
        <v>45304</v>
      </c>
      <c r="B96" s="2" t="s">
        <v>143</v>
      </c>
      <c r="C96" s="3" t="s">
        <v>225</v>
      </c>
      <c r="D96" s="3"/>
      <c r="E96" s="12">
        <f>IF(ISNUMBER(C96),(C96+D96)/2,"")</f>
      </c>
      <c r="F96" s="14">
        <f t="shared" si="1"/>
      </c>
    </row>
    <row r="97" spans="1:6" ht="16.5" thickBot="1" thickTop="1">
      <c r="A97" s="3">
        <v>45305</v>
      </c>
      <c r="B97" s="2" t="s">
        <v>144</v>
      </c>
      <c r="C97" s="3" t="s">
        <v>225</v>
      </c>
      <c r="D97" s="3"/>
      <c r="E97" s="12">
        <f>IF(ISNUMBER(C97),(C97+D97)/2,"")</f>
      </c>
      <c r="F97" s="14">
        <f t="shared" si="1"/>
      </c>
    </row>
    <row r="98" spans="1:6" ht="16.5" thickBot="1" thickTop="1">
      <c r="A98" s="3">
        <v>45306</v>
      </c>
      <c r="B98" s="2" t="s">
        <v>145</v>
      </c>
      <c r="C98" s="3" t="s">
        <v>225</v>
      </c>
      <c r="D98" s="3"/>
      <c r="E98" s="12">
        <f>IF(ISNUMBER(C98),(C98+D98)/2,"")</f>
      </c>
      <c r="F98" s="14">
        <f t="shared" si="1"/>
      </c>
    </row>
    <row r="99" spans="1:6" ht="16.5" thickBot="1" thickTop="1">
      <c r="A99" s="3">
        <v>45307</v>
      </c>
      <c r="B99" s="2" t="s">
        <v>146</v>
      </c>
      <c r="C99" s="3" t="s">
        <v>225</v>
      </c>
      <c r="D99" s="3"/>
      <c r="E99" s="12">
        <f>IF(ISNUMBER(C99),(C99+D99)/2,"")</f>
      </c>
      <c r="F99" s="14">
        <f t="shared" si="1"/>
      </c>
    </row>
    <row r="100" spans="1:6" ht="16.5" thickBot="1" thickTop="1">
      <c r="A100" s="3">
        <v>45309</v>
      </c>
      <c r="B100" s="2" t="s">
        <v>147</v>
      </c>
      <c r="C100" s="3">
        <v>11</v>
      </c>
      <c r="D100" s="3">
        <v>3</v>
      </c>
      <c r="E100" s="12">
        <f>IF(ISNUMBER(C100),(C100+D100)/2,"")</f>
        <v>7</v>
      </c>
      <c r="F100" s="14">
        <f t="shared" si="1"/>
        <v>2</v>
      </c>
    </row>
    <row r="101" spans="1:6" ht="16.5" thickBot="1" thickTop="1">
      <c r="A101" s="3">
        <v>45312</v>
      </c>
      <c r="B101" s="2" t="s">
        <v>148</v>
      </c>
      <c r="C101" s="3" t="s">
        <v>225</v>
      </c>
      <c r="D101" s="3"/>
      <c r="E101" s="12">
        <f>IF(ISNUMBER(C101),(C101+D101)/2,"")</f>
      </c>
      <c r="F101" s="14">
        <f t="shared" si="1"/>
      </c>
    </row>
    <row r="102" spans="1:6" ht="16.5" thickBot="1" thickTop="1">
      <c r="A102" s="3">
        <v>45313</v>
      </c>
      <c r="B102" s="2" t="s">
        <v>149</v>
      </c>
      <c r="C102" s="3">
        <v>20</v>
      </c>
      <c r="D102" s="3">
        <v>0</v>
      </c>
      <c r="E102" s="12">
        <f>IF(ISNUMBER(C102),(C102+D102)/2,"")</f>
        <v>10</v>
      </c>
      <c r="F102" s="14">
        <f t="shared" si="1"/>
        <v>2</v>
      </c>
    </row>
    <row r="103" spans="1:6" ht="16.5" thickBot="1" thickTop="1">
      <c r="A103" s="3">
        <v>45314</v>
      </c>
      <c r="B103" s="2" t="s">
        <v>150</v>
      </c>
      <c r="C103" s="3" t="s">
        <v>225</v>
      </c>
      <c r="D103" s="3"/>
      <c r="E103" s="12">
        <f>IF(ISNUMBER(C103),(C103+D103)/2,"")</f>
      </c>
      <c r="F103" s="14">
        <f t="shared" si="1"/>
      </c>
    </row>
    <row r="104" spans="1:6" ht="16.5" thickBot="1" thickTop="1">
      <c r="A104" s="3">
        <v>45315</v>
      </c>
      <c r="B104" s="2" t="s">
        <v>151</v>
      </c>
      <c r="C104" s="3" t="s">
        <v>225</v>
      </c>
      <c r="D104" s="3"/>
      <c r="E104" s="12">
        <f>IF(ISNUMBER(C104),(C104+D104)/2,"")</f>
      </c>
      <c r="F104" s="14">
        <f t="shared" si="1"/>
      </c>
    </row>
    <row r="105" spans="1:6" ht="16.5" thickBot="1" thickTop="1">
      <c r="A105" s="3">
        <v>45316</v>
      </c>
      <c r="B105" s="2" t="s">
        <v>152</v>
      </c>
      <c r="C105" s="3">
        <v>8</v>
      </c>
      <c r="D105" s="3"/>
      <c r="E105" s="12">
        <f>IF(ISNUMBER(C105),(C105+D105)/2,"")</f>
        <v>4</v>
      </c>
      <c r="F105" s="14">
        <f t="shared" si="1"/>
        <v>2</v>
      </c>
    </row>
    <row r="106" spans="1:6" ht="16.5" thickBot="1" thickTop="1">
      <c r="A106" s="3">
        <v>45317</v>
      </c>
      <c r="B106" s="2" t="s">
        <v>153</v>
      </c>
      <c r="C106" s="3" t="s">
        <v>225</v>
      </c>
      <c r="D106" s="3"/>
      <c r="E106" s="12">
        <f>IF(ISNUMBER(C106),(C106+D106)/2,"")</f>
      </c>
      <c r="F106" s="14">
        <f t="shared" si="1"/>
      </c>
    </row>
    <row r="107" spans="1:6" ht="16.5" thickBot="1" thickTop="1">
      <c r="A107" s="3">
        <v>45318</v>
      </c>
      <c r="B107" s="2" t="s">
        <v>154</v>
      </c>
      <c r="C107" s="3">
        <v>10</v>
      </c>
      <c r="D107" s="3">
        <v>0</v>
      </c>
      <c r="E107" s="12">
        <f>IF(ISNUMBER(C107),(C107+D107)/2,"")</f>
        <v>5</v>
      </c>
      <c r="F107" s="14">
        <f t="shared" si="1"/>
        <v>2</v>
      </c>
    </row>
    <row r="108" spans="1:6" ht="16.5" thickBot="1" thickTop="1">
      <c r="A108" s="3">
        <v>45320</v>
      </c>
      <c r="B108" s="2" t="s">
        <v>155</v>
      </c>
      <c r="C108" s="3" t="s">
        <v>225</v>
      </c>
      <c r="D108" s="3"/>
      <c r="E108" s="12">
        <f>IF(ISNUMBER(C108),(C108+D108)/2,"")</f>
      </c>
      <c r="F108" s="14">
        <f t="shared" si="1"/>
      </c>
    </row>
    <row r="109" spans="1:6" ht="16.5" thickBot="1" thickTop="1">
      <c r="A109" s="3">
        <v>45322</v>
      </c>
      <c r="B109" s="2" t="s">
        <v>156</v>
      </c>
      <c r="C109" s="3" t="s">
        <v>225</v>
      </c>
      <c r="D109" s="3"/>
      <c r="E109" s="12">
        <f>IF(ISNUMBER(C109),(C109+D109)/2,"")</f>
      </c>
      <c r="F109" s="14">
        <f t="shared" si="1"/>
      </c>
    </row>
    <row r="110" spans="1:6" ht="16.5" thickBot="1" thickTop="1">
      <c r="A110" s="3">
        <v>45323</v>
      </c>
      <c r="B110" s="2" t="s">
        <v>157</v>
      </c>
      <c r="C110" s="3" t="s">
        <v>225</v>
      </c>
      <c r="D110" s="3"/>
      <c r="E110" s="12">
        <f>IF(ISNUMBER(C110),(C110+D110)/2,"")</f>
      </c>
      <c r="F110" s="14">
        <f t="shared" si="1"/>
      </c>
    </row>
    <row r="111" spans="1:6" ht="16.5" thickBot="1" thickTop="1">
      <c r="A111" s="3">
        <v>45324</v>
      </c>
      <c r="B111" s="2" t="s">
        <v>158</v>
      </c>
      <c r="C111" s="3" t="s">
        <v>225</v>
      </c>
      <c r="D111" s="3"/>
      <c r="E111" s="12">
        <f>IF(ISNUMBER(C111),(C111+D111)/2,"")</f>
      </c>
      <c r="F111" s="14">
        <f t="shared" si="1"/>
      </c>
    </row>
    <row r="112" spans="1:6" ht="16.5" thickBot="1" thickTop="1">
      <c r="A112" s="3">
        <v>45325</v>
      </c>
      <c r="B112" s="2" t="s">
        <v>159</v>
      </c>
      <c r="C112" s="3" t="s">
        <v>225</v>
      </c>
      <c r="D112" s="3"/>
      <c r="E112" s="12">
        <f>IF(ISNUMBER(C112),(C112+D112)/2,"")</f>
      </c>
      <c r="F112" s="14">
        <f t="shared" si="1"/>
      </c>
    </row>
    <row r="113" spans="1:6" ht="16.5" thickBot="1" thickTop="1">
      <c r="A113" s="3">
        <v>45326</v>
      </c>
      <c r="B113" s="2" t="s">
        <v>160</v>
      </c>
      <c r="C113" s="3" t="s">
        <v>225</v>
      </c>
      <c r="D113" s="3"/>
      <c r="E113" s="12">
        <f>IF(ISNUMBER(C113),(C113+D113)/2,"")</f>
      </c>
      <c r="F113" s="14">
        <f t="shared" si="1"/>
      </c>
    </row>
    <row r="114" spans="1:6" ht="16.5" thickBot="1" thickTop="1">
      <c r="A114" s="3">
        <v>45327</v>
      </c>
      <c r="B114" s="2" t="s">
        <v>161</v>
      </c>
      <c r="C114" s="3" t="s">
        <v>225</v>
      </c>
      <c r="D114" s="3"/>
      <c r="E114" s="12">
        <f>IF(ISNUMBER(C114),(C114+D114)/2,"")</f>
      </c>
      <c r="F114" s="14">
        <f t="shared" si="1"/>
      </c>
    </row>
    <row r="115" spans="1:6" ht="16.5" thickBot="1" thickTop="1">
      <c r="A115" s="3">
        <v>45328</v>
      </c>
      <c r="B115" s="2" t="s">
        <v>162</v>
      </c>
      <c r="C115" s="3" t="s">
        <v>225</v>
      </c>
      <c r="D115" s="3"/>
      <c r="E115" s="12">
        <f>IF(ISNUMBER(C115),(C115+D115)/2,"")</f>
      </c>
      <c r="F115" s="14">
        <f t="shared" si="1"/>
      </c>
    </row>
    <row r="116" spans="1:6" ht="16.5" thickBot="1" thickTop="1">
      <c r="A116" s="3">
        <v>45330</v>
      </c>
      <c r="B116" s="2" t="s">
        <v>163</v>
      </c>
      <c r="C116" s="3" t="s">
        <v>225</v>
      </c>
      <c r="D116" s="3"/>
      <c r="E116" s="12">
        <f>IF(ISNUMBER(C116),(C116+D116)/2,"")</f>
      </c>
      <c r="F116" s="14">
        <f t="shared" si="1"/>
      </c>
    </row>
    <row r="117" spans="1:6" ht="16.5" thickBot="1" thickTop="1">
      <c r="A117" s="3">
        <v>45331</v>
      </c>
      <c r="B117" s="2" t="s">
        <v>164</v>
      </c>
      <c r="C117" s="3" t="s">
        <v>225</v>
      </c>
      <c r="D117" s="3"/>
      <c r="E117" s="12">
        <f>IF(ISNUMBER(C117),(C117+D117)/2,"")</f>
      </c>
      <c r="F117" s="14">
        <f t="shared" si="1"/>
      </c>
    </row>
    <row r="118" spans="1:6" ht="16.5" thickBot="1" thickTop="1">
      <c r="A118" s="3">
        <v>45332</v>
      </c>
      <c r="B118" s="2" t="s">
        <v>165</v>
      </c>
      <c r="C118" s="3" t="s">
        <v>225</v>
      </c>
      <c r="D118" s="3"/>
      <c r="E118" s="12">
        <f>IF(ISNUMBER(C118),(C118+D118)/2,"")</f>
      </c>
      <c r="F118" s="14">
        <f t="shared" si="1"/>
      </c>
    </row>
    <row r="119" spans="1:6" ht="16.5" thickBot="1" thickTop="1">
      <c r="A119" s="3">
        <v>45333</v>
      </c>
      <c r="B119" s="2" t="s">
        <v>166</v>
      </c>
      <c r="C119" s="3" t="s">
        <v>225</v>
      </c>
      <c r="D119" s="3"/>
      <c r="E119" s="12">
        <f>IF(ISNUMBER(C119),(C119+D119)/2,"")</f>
      </c>
      <c r="F119" s="14">
        <f t="shared" si="1"/>
      </c>
    </row>
    <row r="120" spans="1:6" ht="16.5" thickBot="1" thickTop="1">
      <c r="A120" s="3">
        <v>45334</v>
      </c>
      <c r="B120" s="2" t="s">
        <v>167</v>
      </c>
      <c r="C120" s="3" t="s">
        <v>225</v>
      </c>
      <c r="D120" s="3"/>
      <c r="E120" s="12">
        <f>IF(ISNUMBER(C120),(C120+D120)/2,"")</f>
      </c>
      <c r="F120" s="14">
        <f t="shared" si="1"/>
      </c>
    </row>
    <row r="121" spans="1:6" ht="16.5" thickBot="1" thickTop="1">
      <c r="A121" s="3">
        <v>45335</v>
      </c>
      <c r="B121" s="2" t="s">
        <v>168</v>
      </c>
      <c r="C121" s="3" t="s">
        <v>225</v>
      </c>
      <c r="D121" s="3"/>
      <c r="E121" s="12">
        <f>IF(ISNUMBER(C121),(C121+D121)/2,"")</f>
      </c>
      <c r="F121" s="14">
        <f t="shared" si="1"/>
      </c>
    </row>
    <row r="122" spans="1:6" ht="16.5" thickBot="1" thickTop="1">
      <c r="A122" s="3">
        <v>45336</v>
      </c>
      <c r="B122" s="2" t="s">
        <v>169</v>
      </c>
      <c r="C122" s="3" t="s">
        <v>225</v>
      </c>
      <c r="D122" s="3"/>
      <c r="E122" s="12">
        <f>IF(ISNUMBER(C122),(C122+D122)/2,"")</f>
      </c>
      <c r="F122" s="14">
        <f t="shared" si="1"/>
      </c>
    </row>
    <row r="123" spans="1:6" ht="16.5" thickBot="1" thickTop="1">
      <c r="A123" s="3">
        <v>45338</v>
      </c>
      <c r="B123" s="2" t="s">
        <v>170</v>
      </c>
      <c r="C123" s="3">
        <v>0</v>
      </c>
      <c r="D123" s="3">
        <v>0</v>
      </c>
      <c r="E123" s="12">
        <f>IF(ISNUMBER(C123),(C123+D123)/2,"")</f>
        <v>0</v>
      </c>
      <c r="F123" s="14">
        <f t="shared" si="1"/>
        <v>2</v>
      </c>
    </row>
    <row r="124" spans="1:6" ht="16.5" thickBot="1" thickTop="1">
      <c r="A124" s="3">
        <v>45339</v>
      </c>
      <c r="B124" s="2" t="s">
        <v>171</v>
      </c>
      <c r="C124" s="3" t="s">
        <v>225</v>
      </c>
      <c r="D124" s="3"/>
      <c r="E124" s="12">
        <f>IF(ISNUMBER(C124),(C124+D124)/2,"")</f>
      </c>
      <c r="F124" s="14">
        <f t="shared" si="1"/>
      </c>
    </row>
    <row r="125" spans="1:6" ht="16.5" thickBot="1" thickTop="1">
      <c r="A125" s="3">
        <v>45340</v>
      </c>
      <c r="B125" s="2" t="s">
        <v>172</v>
      </c>
      <c r="C125" s="3">
        <v>15</v>
      </c>
      <c r="D125" s="3">
        <v>30</v>
      </c>
      <c r="E125" s="12">
        <f>IF(ISNUMBER(C125),(C125+D125)/2,"")</f>
        <v>22.5</v>
      </c>
      <c r="F125" s="14">
        <f t="shared" si="1"/>
        <v>2</v>
      </c>
    </row>
    <row r="126" spans="1:6" ht="16.5" thickBot="1" thickTop="1">
      <c r="A126" s="3">
        <v>45341</v>
      </c>
      <c r="B126" s="2" t="s">
        <v>173</v>
      </c>
      <c r="C126" s="3">
        <v>20</v>
      </c>
      <c r="D126" s="3">
        <v>0</v>
      </c>
      <c r="E126" s="12">
        <f>IF(ISNUMBER(C126),(C126+D126)/2,"")</f>
        <v>10</v>
      </c>
      <c r="F126" s="14">
        <f t="shared" si="1"/>
        <v>2</v>
      </c>
    </row>
    <row r="127" spans="1:6" ht="16.5" thickBot="1" thickTop="1">
      <c r="A127" s="3">
        <v>45345</v>
      </c>
      <c r="B127" s="2" t="s">
        <v>174</v>
      </c>
      <c r="C127" s="3">
        <v>8</v>
      </c>
      <c r="D127" s="3">
        <v>3</v>
      </c>
      <c r="E127" s="12">
        <f>IF(ISNUMBER(C127),(C127+D127)/2,"")</f>
        <v>5.5</v>
      </c>
      <c r="F127" s="14">
        <f t="shared" si="1"/>
        <v>2</v>
      </c>
    </row>
    <row r="128" spans="1:6" ht="16.5" thickBot="1" thickTop="1">
      <c r="A128" s="3">
        <v>45346</v>
      </c>
      <c r="B128" s="2" t="s">
        <v>175</v>
      </c>
      <c r="C128" s="3" t="s">
        <v>225</v>
      </c>
      <c r="D128" s="3"/>
      <c r="E128" s="12">
        <f>IF(ISNUMBER(C128),(C128+D128)/2,"")</f>
      </c>
      <c r="F128" s="14">
        <f t="shared" si="1"/>
      </c>
    </row>
    <row r="129" spans="1:6" ht="16.5" thickBot="1" thickTop="1">
      <c r="A129" s="3">
        <v>45347</v>
      </c>
      <c r="B129" s="2" t="s">
        <v>176</v>
      </c>
      <c r="C129" s="3">
        <v>10</v>
      </c>
      <c r="D129" s="3">
        <v>0</v>
      </c>
      <c r="E129" s="12">
        <f>IF(ISNUMBER(C129),(C129+D129)/2,"")</f>
        <v>5</v>
      </c>
      <c r="F129" s="14">
        <f t="shared" si="1"/>
        <v>2</v>
      </c>
    </row>
    <row r="130" spans="1:6" ht="16.5" thickBot="1" thickTop="1">
      <c r="A130" s="3">
        <v>45348</v>
      </c>
      <c r="B130" s="2" t="s">
        <v>177</v>
      </c>
      <c r="C130" s="3" t="s">
        <v>225</v>
      </c>
      <c r="D130" s="3"/>
      <c r="E130" s="12">
        <f>IF(ISNUMBER(C130),(C130+D130)/2,"")</f>
      </c>
      <c r="F130" s="14">
        <f t="shared" si="1"/>
      </c>
    </row>
    <row r="131" spans="1:6" ht="16.5" thickBot="1" thickTop="1">
      <c r="A131" s="3">
        <v>45350</v>
      </c>
      <c r="B131" s="2" t="s">
        <v>178</v>
      </c>
      <c r="C131" s="3" t="s">
        <v>225</v>
      </c>
      <c r="D131" s="3"/>
      <c r="E131" s="12">
        <f>IF(ISNUMBER(C131),(C131+D131)/2,"")</f>
      </c>
      <c r="F131" s="14">
        <f aca="true" t="shared" si="2" ref="F131:F194">IF(NOT(ISNUMBER(E131)),"",IF(E131&lt;$R$3,2,IF(E131&lt;$R$4,3,IF(E131&lt;$R$5,4,IF(E131&lt;$R$6,5,6)))))</f>
      </c>
    </row>
    <row r="132" spans="1:6" ht="16.5" thickBot="1" thickTop="1">
      <c r="A132" s="3">
        <v>45351</v>
      </c>
      <c r="B132" s="2" t="s">
        <v>179</v>
      </c>
      <c r="C132" s="3" t="s">
        <v>225</v>
      </c>
      <c r="D132" s="3"/>
      <c r="E132" s="12">
        <f>IF(ISNUMBER(C132),(C132+D132)/2,"")</f>
      </c>
      <c r="F132" s="14">
        <f t="shared" si="2"/>
      </c>
    </row>
    <row r="133" spans="1:6" ht="16.5" thickBot="1" thickTop="1">
      <c r="A133" s="3">
        <v>45353</v>
      </c>
      <c r="B133" s="2" t="s">
        <v>180</v>
      </c>
      <c r="C133" s="3" t="s">
        <v>225</v>
      </c>
      <c r="D133" s="3"/>
      <c r="E133" s="12">
        <f>IF(ISNUMBER(C133),(C133+D133)/2,"")</f>
      </c>
      <c r="F133" s="14">
        <f t="shared" si="2"/>
      </c>
    </row>
    <row r="134" spans="1:6" ht="16.5" thickBot="1" thickTop="1">
      <c r="A134" s="3">
        <v>45354</v>
      </c>
      <c r="B134" s="2" t="s">
        <v>181</v>
      </c>
      <c r="C134" s="3">
        <v>8</v>
      </c>
      <c r="D134" s="3">
        <v>0</v>
      </c>
      <c r="E134" s="12">
        <f>IF(ISNUMBER(C134),(C134+D134)/2,"")</f>
        <v>4</v>
      </c>
      <c r="F134" s="14">
        <f t="shared" si="2"/>
        <v>2</v>
      </c>
    </row>
    <row r="135" spans="1:6" ht="16.5" thickBot="1" thickTop="1">
      <c r="A135" s="3">
        <v>45355</v>
      </c>
      <c r="B135" s="2" t="s">
        <v>182</v>
      </c>
      <c r="C135" s="3">
        <v>15</v>
      </c>
      <c r="D135" s="3">
        <v>0</v>
      </c>
      <c r="E135" s="12">
        <f>IF(ISNUMBER(C135),(C135+D135)/2,"")</f>
        <v>7.5</v>
      </c>
      <c r="F135" s="14">
        <f t="shared" si="2"/>
        <v>2</v>
      </c>
    </row>
    <row r="136" spans="1:6" ht="16.5" thickBot="1" thickTop="1">
      <c r="A136" s="3">
        <v>45356</v>
      </c>
      <c r="B136" s="2" t="s">
        <v>183</v>
      </c>
      <c r="C136" s="3" t="s">
        <v>225</v>
      </c>
      <c r="D136" s="3"/>
      <c r="E136" s="12">
        <f>IF(ISNUMBER(C136),(C136+D136)/2,"")</f>
      </c>
      <c r="F136" s="14">
        <f t="shared" si="2"/>
      </c>
    </row>
    <row r="137" spans="1:6" ht="16.5" thickBot="1" thickTop="1">
      <c r="A137" s="3">
        <v>45358</v>
      </c>
      <c r="B137" s="2" t="s">
        <v>184</v>
      </c>
      <c r="C137" s="3" t="s">
        <v>225</v>
      </c>
      <c r="D137" s="3"/>
      <c r="E137" s="12">
        <f>IF(ISNUMBER(C137),(C137+D137)/2,"")</f>
      </c>
      <c r="F137" s="14">
        <f t="shared" si="2"/>
      </c>
    </row>
    <row r="138" spans="1:6" ht="16.5" thickBot="1" thickTop="1">
      <c r="A138" s="3">
        <v>45359</v>
      </c>
      <c r="B138" s="2" t="s">
        <v>185</v>
      </c>
      <c r="C138" s="3" t="s">
        <v>225</v>
      </c>
      <c r="D138" s="3"/>
      <c r="E138" s="12">
        <f>IF(ISNUMBER(C138),(C138+D138)/2,"")</f>
      </c>
      <c r="F138" s="14">
        <f t="shared" si="2"/>
      </c>
    </row>
    <row r="139" spans="1:6" ht="16.5" thickBot="1" thickTop="1">
      <c r="A139" s="3">
        <v>80522</v>
      </c>
      <c r="B139" s="2" t="s">
        <v>213</v>
      </c>
      <c r="C139" s="3">
        <v>65</v>
      </c>
      <c r="D139" s="3">
        <v>35</v>
      </c>
      <c r="E139" s="12">
        <f>IF(ISNUMBER(C139),(C139+D139)/2,"")</f>
        <v>50</v>
      </c>
      <c r="F139" s="14">
        <f t="shared" si="2"/>
        <v>3</v>
      </c>
    </row>
    <row r="140" spans="1:6" ht="16.5" thickBot="1" thickTop="1">
      <c r="A140" s="3">
        <v>81013</v>
      </c>
      <c r="B140" s="2" t="s">
        <v>214</v>
      </c>
      <c r="C140" s="3">
        <v>15</v>
      </c>
      <c r="D140" s="3">
        <v>8</v>
      </c>
      <c r="E140" s="12">
        <f>IF(ISNUMBER(C140),(C140+D140)/2,"")</f>
        <v>11.5</v>
      </c>
      <c r="F140" s="14">
        <f t="shared" si="2"/>
        <v>2</v>
      </c>
    </row>
    <row r="141" spans="1:6" ht="16.5" thickBot="1" thickTop="1">
      <c r="A141" s="3">
        <v>81093</v>
      </c>
      <c r="B141" s="2" t="s">
        <v>16</v>
      </c>
      <c r="C141" s="3">
        <v>3</v>
      </c>
      <c r="D141" s="3">
        <v>0</v>
      </c>
      <c r="E141" s="12">
        <f>IF(ISNUMBER(C141),(C141+D141)/2,"")</f>
        <v>1.5</v>
      </c>
      <c r="F141" s="14">
        <f t="shared" si="2"/>
        <v>2</v>
      </c>
    </row>
    <row r="142" spans="1:6" ht="16.5" thickBot="1" thickTop="1">
      <c r="A142" s="3">
        <v>81124</v>
      </c>
      <c r="B142" s="2" t="s">
        <v>1</v>
      </c>
      <c r="C142" s="3">
        <v>24</v>
      </c>
      <c r="D142" s="3">
        <v>0</v>
      </c>
      <c r="E142" s="12">
        <f>IF(ISNUMBER(C142),(C142+D142)/2,"")</f>
        <v>12</v>
      </c>
      <c r="F142" s="14">
        <f t="shared" si="2"/>
        <v>2</v>
      </c>
    </row>
    <row r="143" spans="1:6" ht="16.5" thickBot="1" thickTop="1">
      <c r="A143" s="3">
        <v>81128</v>
      </c>
      <c r="B143" s="2" t="s">
        <v>215</v>
      </c>
      <c r="C143" s="3">
        <v>20</v>
      </c>
      <c r="D143" s="3">
        <v>0</v>
      </c>
      <c r="E143" s="12">
        <f>IF(ISNUMBER(C143),(C143+D143)/2,"")</f>
        <v>10</v>
      </c>
      <c r="F143" s="14">
        <f t="shared" si="2"/>
        <v>2</v>
      </c>
    </row>
    <row r="144" spans="1:6" ht="16.5" thickBot="1" thickTop="1">
      <c r="A144" s="3">
        <v>81150</v>
      </c>
      <c r="B144" s="2" t="s">
        <v>216</v>
      </c>
      <c r="C144" s="3">
        <v>15</v>
      </c>
      <c r="D144" s="3">
        <v>0</v>
      </c>
      <c r="E144" s="12">
        <f>IF(ISNUMBER(C144),(C144+D144)/2,"")</f>
        <v>7.5</v>
      </c>
      <c r="F144" s="14">
        <f t="shared" si="2"/>
        <v>2</v>
      </c>
    </row>
    <row r="145" spans="1:6" ht="16.5" thickBot="1" thickTop="1">
      <c r="A145" s="3">
        <v>81159</v>
      </c>
      <c r="B145" s="2" t="s">
        <v>15</v>
      </c>
      <c r="C145" s="3">
        <v>35</v>
      </c>
      <c r="D145" s="3">
        <v>5</v>
      </c>
      <c r="E145" s="12">
        <f>IF(ISNUMBER(C145),(C145+D145)/2,"")</f>
        <v>20</v>
      </c>
      <c r="F145" s="14">
        <f t="shared" si="2"/>
        <v>2</v>
      </c>
    </row>
    <row r="146" spans="1:6" ht="16.5" thickBot="1" thickTop="1">
      <c r="A146" s="3">
        <v>81176</v>
      </c>
      <c r="B146" s="2" t="s">
        <v>2</v>
      </c>
      <c r="C146" s="3" t="s">
        <v>225</v>
      </c>
      <c r="D146" s="3"/>
      <c r="E146" s="12">
        <f>IF(ISNUMBER(C146),(C146+D146)/2,"")</f>
      </c>
      <c r="F146" s="14">
        <f t="shared" si="2"/>
      </c>
    </row>
    <row r="147" spans="1:6" ht="16.5" thickBot="1" thickTop="1">
      <c r="A147" s="3">
        <v>81201</v>
      </c>
      <c r="B147" s="2" t="s">
        <v>3</v>
      </c>
      <c r="C147" s="3" t="s">
        <v>225</v>
      </c>
      <c r="D147" s="3"/>
      <c r="E147" s="12">
        <f>IF(ISNUMBER(C147),(C147+D147)/2,"")</f>
      </c>
      <c r="F147" s="14">
        <f t="shared" si="2"/>
      </c>
    </row>
    <row r="148" spans="1:6" ht="16.5" thickBot="1" thickTop="1">
      <c r="A148" s="3">
        <v>81216</v>
      </c>
      <c r="B148" s="2" t="s">
        <v>17</v>
      </c>
      <c r="C148" s="3" t="s">
        <v>225</v>
      </c>
      <c r="D148" s="3"/>
      <c r="E148" s="12">
        <f>IF(ISNUMBER(C148),(C148+D148)/2,"")</f>
      </c>
      <c r="F148" s="14">
        <f t="shared" si="2"/>
      </c>
    </row>
    <row r="149" spans="1:6" ht="16.5" thickBot="1" thickTop="1">
      <c r="A149" s="3">
        <v>81228</v>
      </c>
      <c r="B149" s="2" t="s">
        <v>18</v>
      </c>
      <c r="C149" s="3" t="s">
        <v>225</v>
      </c>
      <c r="D149" s="3"/>
      <c r="E149" s="12">
        <f>IF(ISNUMBER(C149),(C149+D149)/2,"")</f>
      </c>
      <c r="F149" s="14">
        <f t="shared" si="2"/>
      </c>
    </row>
    <row r="150" spans="1:6" ht="16.5" thickBot="1" thickTop="1">
      <c r="A150" s="3">
        <v>81246</v>
      </c>
      <c r="B150" s="2" t="s">
        <v>217</v>
      </c>
      <c r="C150" s="3">
        <v>10</v>
      </c>
      <c r="D150" s="3">
        <v>0</v>
      </c>
      <c r="E150" s="12">
        <f>IF(ISNUMBER(C150),(C150+D150)/2,"")</f>
        <v>5</v>
      </c>
      <c r="F150" s="14">
        <f t="shared" si="2"/>
        <v>2</v>
      </c>
    </row>
    <row r="151" spans="1:6" ht="16.5" thickBot="1" thickTop="1">
      <c r="A151" s="3">
        <v>81249</v>
      </c>
      <c r="B151" s="2" t="s">
        <v>4</v>
      </c>
      <c r="C151" s="3" t="s">
        <v>225</v>
      </c>
      <c r="D151" s="3"/>
      <c r="E151" s="12">
        <f>IF(ISNUMBER(C151),(C151+D151)/2,"")</f>
      </c>
      <c r="F151" s="14">
        <f t="shared" si="2"/>
      </c>
    </row>
    <row r="152" spans="1:6" ht="16.5" thickBot="1" thickTop="1">
      <c r="A152" s="3">
        <v>81250</v>
      </c>
      <c r="B152" s="2" t="s">
        <v>5</v>
      </c>
      <c r="C152" s="3">
        <v>0</v>
      </c>
      <c r="D152" s="3">
        <v>0</v>
      </c>
      <c r="E152" s="12">
        <f>IF(ISNUMBER(C152),(C152+D152)/2,"")</f>
        <v>0</v>
      </c>
      <c r="F152" s="14">
        <f t="shared" si="2"/>
        <v>2</v>
      </c>
    </row>
    <row r="153" spans="1:6" ht="16.5" thickBot="1" thickTop="1">
      <c r="A153" s="3">
        <v>81257</v>
      </c>
      <c r="B153" s="2" t="s">
        <v>219</v>
      </c>
      <c r="C153" s="3">
        <v>36</v>
      </c>
      <c r="D153" s="3">
        <v>10</v>
      </c>
      <c r="E153" s="12">
        <f>IF(ISNUMBER(C153),(C153+D153)/2,"")</f>
        <v>23</v>
      </c>
      <c r="F153" s="14">
        <f t="shared" si="2"/>
        <v>2</v>
      </c>
    </row>
    <row r="154" spans="1:6" ht="16.5" thickBot="1" thickTop="1">
      <c r="A154" s="3">
        <v>81263</v>
      </c>
      <c r="B154" s="2" t="s">
        <v>6</v>
      </c>
      <c r="C154" s="3">
        <v>10</v>
      </c>
      <c r="D154" s="3">
        <v>0</v>
      </c>
      <c r="E154" s="12">
        <f>IF(ISNUMBER(C154),(C154+D154)/2,"")</f>
        <v>5</v>
      </c>
      <c r="F154" s="14">
        <f t="shared" si="2"/>
        <v>2</v>
      </c>
    </row>
    <row r="155" spans="1:6" ht="16.5" thickBot="1" thickTop="1">
      <c r="A155" s="3">
        <v>81274</v>
      </c>
      <c r="B155" s="2" t="s">
        <v>19</v>
      </c>
      <c r="C155" s="3" t="s">
        <v>225</v>
      </c>
      <c r="D155" s="3"/>
      <c r="E155" s="12">
        <f>IF(ISNUMBER(C155),(C155+D155)/2,"")</f>
      </c>
      <c r="F155" s="14">
        <f t="shared" si="2"/>
      </c>
    </row>
    <row r="156" spans="1:6" ht="16.5" thickBot="1" thickTop="1">
      <c r="A156" s="3">
        <v>81286</v>
      </c>
      <c r="B156" s="2" t="s">
        <v>20</v>
      </c>
      <c r="C156" s="3" t="s">
        <v>225</v>
      </c>
      <c r="D156" s="3"/>
      <c r="E156" s="12">
        <f>IF(ISNUMBER(C156),(C156+D156)/2,"")</f>
      </c>
      <c r="F156" s="14">
        <f t="shared" si="2"/>
      </c>
    </row>
    <row r="157" spans="1:6" ht="16.5" thickBot="1" thickTop="1">
      <c r="A157" s="3">
        <v>81287</v>
      </c>
      <c r="B157" s="2" t="s">
        <v>7</v>
      </c>
      <c r="C157" s="3">
        <v>10</v>
      </c>
      <c r="D157" s="3">
        <v>0</v>
      </c>
      <c r="E157" s="12">
        <f>IF(ISNUMBER(C157),(C157+D157)/2,"")</f>
        <v>5</v>
      </c>
      <c r="F157" s="14">
        <f t="shared" si="2"/>
        <v>2</v>
      </c>
    </row>
    <row r="158" spans="1:6" ht="16.5" thickBot="1" thickTop="1">
      <c r="A158" s="3">
        <v>81290</v>
      </c>
      <c r="B158" s="2" t="s">
        <v>218</v>
      </c>
      <c r="C158" s="3">
        <v>15</v>
      </c>
      <c r="D158" s="3">
        <v>25</v>
      </c>
      <c r="E158" s="12">
        <f>IF(ISNUMBER(C158),(C158+D158)/2,"")</f>
        <v>20</v>
      </c>
      <c r="F158" s="14">
        <f t="shared" si="2"/>
        <v>2</v>
      </c>
    </row>
    <row r="159" spans="1:6" ht="16.5" thickBot="1" thickTop="1">
      <c r="A159" s="3">
        <v>81299</v>
      </c>
      <c r="B159" s="2" t="s">
        <v>21</v>
      </c>
      <c r="C159" s="3" t="s">
        <v>225</v>
      </c>
      <c r="D159" s="3"/>
      <c r="E159" s="12">
        <f>IF(ISNUMBER(C159),(C159+D159)/2,"")</f>
      </c>
      <c r="F159" s="14">
        <f t="shared" si="2"/>
      </c>
    </row>
    <row r="160" spans="1:6" ht="16.5" thickBot="1" thickTop="1">
      <c r="A160" s="3">
        <v>81305</v>
      </c>
      <c r="B160" s="2" t="s">
        <v>22</v>
      </c>
      <c r="C160" s="3" t="s">
        <v>225</v>
      </c>
      <c r="D160" s="3"/>
      <c r="E160" s="12">
        <f>IF(ISNUMBER(C160),(C160+D160)/2,"")</f>
      </c>
      <c r="F160" s="14">
        <f t="shared" si="2"/>
      </c>
    </row>
    <row r="161" spans="1:6" ht="16.5" thickBot="1" thickTop="1">
      <c r="A161" s="3">
        <v>81329</v>
      </c>
      <c r="B161" s="2" t="s">
        <v>8</v>
      </c>
      <c r="C161" s="3">
        <v>5</v>
      </c>
      <c r="D161" s="3">
        <v>0</v>
      </c>
      <c r="E161" s="12">
        <f>IF(ISNUMBER(C161),(C161+D161)/2,"")</f>
        <v>2.5</v>
      </c>
      <c r="F161" s="14">
        <f t="shared" si="2"/>
        <v>2</v>
      </c>
    </row>
    <row r="162" spans="1:6" ht="16.5" thickBot="1" thickTop="1">
      <c r="A162" s="3">
        <v>81331</v>
      </c>
      <c r="B162" s="2" t="s">
        <v>23</v>
      </c>
      <c r="C162" s="3" t="s">
        <v>225</v>
      </c>
      <c r="D162" s="3"/>
      <c r="E162" s="12">
        <f>IF(ISNUMBER(C162),(C162+D162)/2,"")</f>
      </c>
      <c r="F162" s="14">
        <f t="shared" si="2"/>
      </c>
    </row>
    <row r="163" spans="1:6" ht="16.5" thickBot="1" thickTop="1">
      <c r="A163" s="3">
        <v>81332</v>
      </c>
      <c r="B163" s="2" t="s">
        <v>9</v>
      </c>
      <c r="C163" s="3">
        <v>20</v>
      </c>
      <c r="D163" s="3">
        <v>23</v>
      </c>
      <c r="E163" s="12">
        <f>IF(ISNUMBER(C163),(C163+D163)/2,"")</f>
        <v>21.5</v>
      </c>
      <c r="F163" s="14">
        <f t="shared" si="2"/>
        <v>2</v>
      </c>
    </row>
    <row r="164" spans="1:6" ht="16.5" thickBot="1" thickTop="1">
      <c r="A164" s="3">
        <v>81336</v>
      </c>
      <c r="B164" s="2" t="s">
        <v>24</v>
      </c>
      <c r="C164" s="3" t="s">
        <v>225</v>
      </c>
      <c r="D164" s="3"/>
      <c r="E164" s="12">
        <f>IF(ISNUMBER(C164),(C164+D164)/2,"")</f>
      </c>
      <c r="F164" s="14">
        <f t="shared" si="2"/>
      </c>
    </row>
    <row r="165" spans="1:6" ht="16.5" thickBot="1" thickTop="1">
      <c r="A165" s="3">
        <v>81339</v>
      </c>
      <c r="B165" s="2" t="s">
        <v>25</v>
      </c>
      <c r="C165" s="3" t="s">
        <v>225</v>
      </c>
      <c r="D165" s="3"/>
      <c r="E165" s="12">
        <f>IF(ISNUMBER(C165),(C165+D165)/2,"")</f>
      </c>
      <c r="F165" s="14">
        <f t="shared" si="2"/>
      </c>
    </row>
    <row r="166" spans="1:6" ht="16.5" thickBot="1" thickTop="1">
      <c r="A166" s="3">
        <v>81343</v>
      </c>
      <c r="B166" s="2" t="s">
        <v>26</v>
      </c>
      <c r="C166" s="3" t="s">
        <v>225</v>
      </c>
      <c r="D166" s="3"/>
      <c r="E166" s="12">
        <f>IF(ISNUMBER(C166),(C166+D166)/2,"")</f>
      </c>
      <c r="F166" s="14">
        <f t="shared" si="2"/>
      </c>
    </row>
    <row r="167" spans="1:6" ht="16.5" thickBot="1" thickTop="1">
      <c r="A167" s="3">
        <v>81351</v>
      </c>
      <c r="B167" s="2" t="s">
        <v>10</v>
      </c>
      <c r="C167" s="3">
        <v>30</v>
      </c>
      <c r="D167" s="3">
        <v>0</v>
      </c>
      <c r="E167" s="12">
        <f>IF(ISNUMBER(C167),(C167+D167)/2,"")</f>
        <v>15</v>
      </c>
      <c r="F167" s="14">
        <f t="shared" si="2"/>
        <v>2</v>
      </c>
    </row>
    <row r="168" spans="1:6" ht="16.5" thickBot="1" thickTop="1">
      <c r="A168" s="3">
        <v>81354</v>
      </c>
      <c r="B168" s="2" t="s">
        <v>27</v>
      </c>
      <c r="C168" s="3" t="s">
        <v>225</v>
      </c>
      <c r="D168" s="3"/>
      <c r="E168" s="12">
        <f>IF(ISNUMBER(C168),(C168+D168)/2,"")</f>
      </c>
      <c r="F168" s="14">
        <f t="shared" si="2"/>
      </c>
    </row>
    <row r="169" spans="1:6" ht="16.5" thickBot="1" thickTop="1">
      <c r="A169" s="3">
        <v>81356</v>
      </c>
      <c r="B169" s="2" t="s">
        <v>28</v>
      </c>
      <c r="C169" s="3" t="s">
        <v>225</v>
      </c>
      <c r="D169" s="3"/>
      <c r="E169" s="12">
        <f>IF(ISNUMBER(C169),(C169+D169)/2,"")</f>
      </c>
      <c r="F169" s="14">
        <f t="shared" si="2"/>
      </c>
    </row>
    <row r="170" spans="1:6" ht="16.5" thickBot="1" thickTop="1">
      <c r="A170" s="3">
        <v>81362</v>
      </c>
      <c r="B170" s="2" t="s">
        <v>29</v>
      </c>
      <c r="C170" s="3" t="s">
        <v>225</v>
      </c>
      <c r="D170" s="3"/>
      <c r="E170" s="12">
        <f>IF(ISNUMBER(C170),(C170+D170)/2,"")</f>
      </c>
      <c r="F170" s="14">
        <f t="shared" si="2"/>
      </c>
    </row>
    <row r="171" spans="1:6" ht="16.5" thickBot="1" thickTop="1">
      <c r="A171" s="3">
        <v>81372</v>
      </c>
      <c r="B171" s="2" t="s">
        <v>11</v>
      </c>
      <c r="C171" s="3">
        <v>10</v>
      </c>
      <c r="D171" s="3">
        <v>100</v>
      </c>
      <c r="E171" s="12">
        <f>IF(ISNUMBER(C171),(C171+D171)/2,"")</f>
        <v>55</v>
      </c>
      <c r="F171" s="14">
        <f t="shared" si="2"/>
        <v>4</v>
      </c>
    </row>
    <row r="172" spans="1:6" ht="16.5" thickBot="1" thickTop="1">
      <c r="A172" s="3">
        <v>81373</v>
      </c>
      <c r="B172" s="2" t="s">
        <v>12</v>
      </c>
      <c r="C172" s="3" t="s">
        <v>225</v>
      </c>
      <c r="D172" s="3"/>
      <c r="E172" s="12">
        <f>IF(ISNUMBER(C172),(C172+D172)/2,"")</f>
      </c>
      <c r="F172" s="14">
        <f t="shared" si="2"/>
      </c>
    </row>
    <row r="173" spans="1:6" ht="16.5" thickBot="1" thickTop="1">
      <c r="A173" s="3">
        <v>81382</v>
      </c>
      <c r="B173" s="2" t="s">
        <v>13</v>
      </c>
      <c r="C173" s="3" t="s">
        <v>225</v>
      </c>
      <c r="D173" s="3"/>
      <c r="E173" s="12">
        <f>IF(ISNUMBER(C173),(C173+D173)/2,"")</f>
      </c>
      <c r="F173" s="14">
        <f t="shared" si="2"/>
      </c>
    </row>
    <row r="174" spans="1:6" ht="16.5" thickBot="1" thickTop="1">
      <c r="A174" s="3">
        <v>81386</v>
      </c>
      <c r="B174" s="2" t="s">
        <v>14</v>
      </c>
      <c r="C174" s="3" t="s">
        <v>225</v>
      </c>
      <c r="D174" s="3"/>
      <c r="E174" s="12">
        <f>IF(ISNUMBER(C174),(C174+D174)/2,"")</f>
      </c>
      <c r="F174" s="14">
        <f t="shared" si="2"/>
      </c>
    </row>
    <row r="175" spans="1:6" ht="16.5" thickBot="1" thickTop="1">
      <c r="A175" s="3">
        <v>81395</v>
      </c>
      <c r="B175" s="2" t="s">
        <v>30</v>
      </c>
      <c r="C175" s="3" t="s">
        <v>225</v>
      </c>
      <c r="D175" s="3"/>
      <c r="E175" s="12">
        <f>IF(ISNUMBER(C175),(C175+D175)/2,"")</f>
      </c>
      <c r="F175" s="14">
        <f t="shared" si="2"/>
      </c>
    </row>
    <row r="176" spans="1:6" ht="16.5" thickBot="1" thickTop="1">
      <c r="A176" s="3">
        <v>81398</v>
      </c>
      <c r="B176" s="2" t="s">
        <v>31</v>
      </c>
      <c r="C176" s="3" t="s">
        <v>225</v>
      </c>
      <c r="D176" s="3"/>
      <c r="E176" s="12">
        <f>IF(ISNUMBER(C176),(C176+D176)/2,"")</f>
      </c>
      <c r="F176" s="14">
        <f t="shared" si="2"/>
      </c>
    </row>
    <row r="177" spans="1:6" ht="16.5" thickBot="1" thickTop="1">
      <c r="A177" s="3">
        <v>81399</v>
      </c>
      <c r="B177" s="2" t="s">
        <v>32</v>
      </c>
      <c r="C177" s="3" t="s">
        <v>225</v>
      </c>
      <c r="D177" s="3"/>
      <c r="E177" s="12">
        <f>IF(ISNUMBER(C177),(C177+D177)/2,"")</f>
      </c>
      <c r="F177" s="14">
        <f t="shared" si="2"/>
      </c>
    </row>
    <row r="178" spans="1:6" ht="16.5" thickBot="1" thickTop="1">
      <c r="A178" s="3">
        <v>81401</v>
      </c>
      <c r="B178" s="2" t="s">
        <v>33</v>
      </c>
      <c r="C178" s="3">
        <v>35</v>
      </c>
      <c r="D178" s="3">
        <v>10</v>
      </c>
      <c r="E178" s="12">
        <f>IF(ISNUMBER(C178),(C178+D178)/2,"")</f>
        <v>22.5</v>
      </c>
      <c r="F178" s="14">
        <f t="shared" si="2"/>
        <v>2</v>
      </c>
    </row>
    <row r="179" spans="1:6" ht="16.5" thickBot="1" thickTop="1">
      <c r="A179" s="3">
        <v>81404</v>
      </c>
      <c r="B179" s="2" t="s">
        <v>34</v>
      </c>
      <c r="C179" s="3">
        <v>12</v>
      </c>
      <c r="D179" s="3">
        <v>0</v>
      </c>
      <c r="E179" s="12">
        <f>IF(ISNUMBER(C179),(C179+D179)/2,"")</f>
        <v>6</v>
      </c>
      <c r="F179" s="14">
        <f t="shared" si="2"/>
        <v>2</v>
      </c>
    </row>
    <row r="180" spans="1:6" ht="16.5" thickBot="1" thickTop="1">
      <c r="A180" s="3">
        <v>81410</v>
      </c>
      <c r="B180" s="2" t="s">
        <v>35</v>
      </c>
      <c r="C180" s="3">
        <v>12</v>
      </c>
      <c r="D180" s="3">
        <v>3</v>
      </c>
      <c r="E180" s="12">
        <f>IF(ISNUMBER(C180),(C180+D180)/2,"")</f>
        <v>7.5</v>
      </c>
      <c r="F180" s="14">
        <f t="shared" si="2"/>
        <v>2</v>
      </c>
    </row>
    <row r="181" spans="1:6" ht="16.5" thickBot="1" thickTop="1">
      <c r="A181" s="3">
        <v>81415</v>
      </c>
      <c r="B181" s="2" t="s">
        <v>36</v>
      </c>
      <c r="C181" s="3">
        <v>8</v>
      </c>
      <c r="D181" s="3">
        <v>23</v>
      </c>
      <c r="E181" s="12">
        <f>IF(ISNUMBER(C181),(C181+D181)/2,"")</f>
        <v>15.5</v>
      </c>
      <c r="F181" s="14">
        <f t="shared" si="2"/>
        <v>2</v>
      </c>
    </row>
    <row r="182" spans="1:6" ht="16.5" thickBot="1" thickTop="1">
      <c r="A182" s="3">
        <v>81419</v>
      </c>
      <c r="B182" s="2" t="s">
        <v>37</v>
      </c>
      <c r="C182" s="3" t="s">
        <v>225</v>
      </c>
      <c r="D182" s="3"/>
      <c r="E182" s="12">
        <f>IF(ISNUMBER(C182),(C182+D182)/2,"")</f>
      </c>
      <c r="F182" s="14">
        <f t="shared" si="2"/>
      </c>
    </row>
    <row r="183" spans="1:6" ht="16.5" thickBot="1" thickTop="1">
      <c r="A183" s="3">
        <v>81429</v>
      </c>
      <c r="B183" s="2" t="s">
        <v>38</v>
      </c>
      <c r="C183" s="3" t="s">
        <v>225</v>
      </c>
      <c r="D183" s="3"/>
      <c r="E183" s="12">
        <f>IF(ISNUMBER(C183),(C183+D183)/2,"")</f>
      </c>
      <c r="F183" s="14">
        <f t="shared" si="2"/>
      </c>
    </row>
    <row r="184" spans="1:6" ht="16.5" thickBot="1" thickTop="1">
      <c r="A184" s="3">
        <v>81434</v>
      </c>
      <c r="B184" s="2" t="s">
        <v>39</v>
      </c>
      <c r="C184" s="3" t="s">
        <v>225</v>
      </c>
      <c r="D184" s="3"/>
      <c r="E184" s="12">
        <f>IF(ISNUMBER(C184),(C184+D184)/2,"")</f>
      </c>
      <c r="F184" s="14">
        <f t="shared" si="2"/>
      </c>
    </row>
    <row r="185" spans="1:6" ht="16.5" thickBot="1" thickTop="1">
      <c r="A185" s="3">
        <v>81437</v>
      </c>
      <c r="B185" s="2" t="s">
        <v>40</v>
      </c>
      <c r="C185" s="3" t="s">
        <v>225</v>
      </c>
      <c r="D185" s="3"/>
      <c r="E185" s="12">
        <f>IF(ISNUMBER(C185),(C185+D185)/2,"")</f>
      </c>
      <c r="F185" s="14">
        <f t="shared" si="2"/>
      </c>
    </row>
    <row r="186" spans="1:6" ht="16.5" thickBot="1" thickTop="1">
      <c r="A186" s="3">
        <v>81441</v>
      </c>
      <c r="B186" s="2" t="s">
        <v>41</v>
      </c>
      <c r="C186" s="3" t="s">
        <v>225</v>
      </c>
      <c r="D186" s="3"/>
      <c r="E186" s="12">
        <f>IF(ISNUMBER(C186),(C186+D186)/2,"")</f>
      </c>
      <c r="F186" s="14">
        <f t="shared" si="2"/>
      </c>
    </row>
    <row r="187" spans="1:6" ht="16.5" thickBot="1" thickTop="1">
      <c r="A187" s="3">
        <v>81442</v>
      </c>
      <c r="B187" s="2" t="s">
        <v>42</v>
      </c>
      <c r="C187" s="3">
        <v>20</v>
      </c>
      <c r="D187" s="3">
        <v>0</v>
      </c>
      <c r="E187" s="12">
        <f>IF(ISNUMBER(C187),(C187+D187)/2,"")</f>
        <v>10</v>
      </c>
      <c r="F187" s="14">
        <f t="shared" si="2"/>
        <v>2</v>
      </c>
    </row>
    <row r="188" spans="1:6" ht="16.5" thickBot="1" thickTop="1">
      <c r="A188" s="3">
        <v>81445</v>
      </c>
      <c r="B188" s="2" t="s">
        <v>43</v>
      </c>
      <c r="C188" s="3" t="s">
        <v>225</v>
      </c>
      <c r="D188" s="3"/>
      <c r="E188" s="12">
        <f>IF(ISNUMBER(C188),(C188+D188)/2,"")</f>
      </c>
      <c r="F188" s="14">
        <f t="shared" si="2"/>
      </c>
    </row>
    <row r="189" spans="1:6" ht="16.5" thickBot="1" thickTop="1">
      <c r="A189" s="3">
        <v>81447</v>
      </c>
      <c r="B189" s="2" t="s">
        <v>44</v>
      </c>
      <c r="C189" s="3" t="s">
        <v>225</v>
      </c>
      <c r="D189" s="3"/>
      <c r="E189" s="12">
        <f>IF(ISNUMBER(C189),(C189+D189)/2,"")</f>
      </c>
      <c r="F189" s="14">
        <f t="shared" si="2"/>
      </c>
    </row>
    <row r="190" spans="1:6" ht="16.5" thickBot="1" thickTop="1">
      <c r="A190" s="3">
        <v>81448</v>
      </c>
      <c r="B190" s="2" t="s">
        <v>45</v>
      </c>
      <c r="C190" s="3" t="s">
        <v>225</v>
      </c>
      <c r="D190" s="3"/>
      <c r="E190" s="12">
        <f>IF(ISNUMBER(C190),(C190+D190)/2,"")</f>
      </c>
      <c r="F190" s="14">
        <f t="shared" si="2"/>
      </c>
    </row>
    <row r="191" spans="1:6" ht="16.5" thickBot="1" thickTop="1">
      <c r="A191" s="3">
        <v>81451</v>
      </c>
      <c r="B191" s="2" t="s">
        <v>46</v>
      </c>
      <c r="C191" s="3" t="s">
        <v>225</v>
      </c>
      <c r="D191" s="3"/>
      <c r="E191" s="12">
        <f>IF(ISNUMBER(C191),(C191+D191)/2,"")</f>
      </c>
      <c r="F191" s="14">
        <f t="shared" si="2"/>
      </c>
    </row>
    <row r="192" spans="1:6" ht="16.5" thickBot="1" thickTop="1">
      <c r="A192" s="3">
        <v>81462</v>
      </c>
      <c r="B192" s="2" t="s">
        <v>47</v>
      </c>
      <c r="C192" s="3">
        <v>17</v>
      </c>
      <c r="D192" s="3">
        <v>0</v>
      </c>
      <c r="E192" s="12">
        <f>IF(ISNUMBER(C192),(C192+D192)/2,"")</f>
        <v>8.5</v>
      </c>
      <c r="F192" s="14">
        <f t="shared" si="2"/>
        <v>2</v>
      </c>
    </row>
    <row r="193" spans="1:6" ht="16.5" thickBot="1" thickTop="1">
      <c r="A193" s="3">
        <v>81463</v>
      </c>
      <c r="B193" s="2" t="s">
        <v>48</v>
      </c>
      <c r="C193" s="3" t="s">
        <v>225</v>
      </c>
      <c r="D193" s="3"/>
      <c r="E193" s="12">
        <f>IF(ISNUMBER(C193),(C193+D193)/2,"")</f>
      </c>
      <c r="F193" s="14">
        <f t="shared" si="2"/>
      </c>
    </row>
    <row r="194" spans="1:6" ht="16.5" thickBot="1" thickTop="1">
      <c r="A194" s="3">
        <v>81465</v>
      </c>
      <c r="B194" s="2" t="s">
        <v>49</v>
      </c>
      <c r="C194" s="3">
        <v>10</v>
      </c>
      <c r="D194" s="3">
        <v>53</v>
      </c>
      <c r="E194" s="12">
        <f>IF(ISNUMBER(C194),(C194+D194)/2,"")</f>
        <v>31.5</v>
      </c>
      <c r="F194" s="14">
        <f t="shared" si="2"/>
        <v>3</v>
      </c>
    </row>
    <row r="195" spans="1:6" ht="16.5" thickBot="1" thickTop="1">
      <c r="A195" s="3">
        <v>81471</v>
      </c>
      <c r="B195" s="2" t="s">
        <v>50</v>
      </c>
      <c r="C195" s="3" t="s">
        <v>225</v>
      </c>
      <c r="D195" s="3"/>
      <c r="E195" s="12">
        <f>IF(ISNUMBER(C195),(C195+D195)/2,"")</f>
      </c>
      <c r="F195" s="14">
        <f aca="true" t="shared" si="3" ref="F195:F222">IF(NOT(ISNUMBER(E195)),"",IF(E195&lt;$R$3,2,IF(E195&lt;$R$4,3,IF(E195&lt;$R$5,4,IF(E195&lt;$R$6,5,6)))))</f>
      </c>
    </row>
    <row r="196" spans="1:6" ht="16.5" thickBot="1" thickTop="1">
      <c r="A196" s="3">
        <v>81472</v>
      </c>
      <c r="B196" s="2" t="s">
        <v>51</v>
      </c>
      <c r="C196" s="3">
        <v>20</v>
      </c>
      <c r="D196" s="3">
        <v>0</v>
      </c>
      <c r="E196" s="12">
        <f>IF(ISNUMBER(C196),(C196+D196)/2,"")</f>
        <v>10</v>
      </c>
      <c r="F196" s="14">
        <f t="shared" si="3"/>
        <v>2</v>
      </c>
    </row>
    <row r="197" spans="1:6" ht="16.5" thickBot="1" thickTop="1">
      <c r="A197" s="3">
        <v>81475</v>
      </c>
      <c r="B197" s="2" t="s">
        <v>52</v>
      </c>
      <c r="C197" s="3">
        <v>42</v>
      </c>
      <c r="D197" s="3">
        <v>10</v>
      </c>
      <c r="E197" s="12">
        <f>IF(ISNUMBER(C197),(C197+D197)/2,"")</f>
        <v>26</v>
      </c>
      <c r="F197" s="14">
        <f t="shared" si="3"/>
        <v>2</v>
      </c>
    </row>
    <row r="198" spans="1:6" ht="16.5" thickBot="1" thickTop="1">
      <c r="A198" s="3">
        <v>81481</v>
      </c>
      <c r="B198" s="2" t="s">
        <v>53</v>
      </c>
      <c r="C198" s="3" t="s">
        <v>225</v>
      </c>
      <c r="D198" s="3"/>
      <c r="E198" s="12">
        <f>IF(ISNUMBER(C198),(C198+D198)/2,"")</f>
      </c>
      <c r="F198" s="14">
        <f t="shared" si="3"/>
      </c>
    </row>
    <row r="199" spans="1:6" ht="16.5" thickBot="1" thickTop="1">
      <c r="A199" s="3">
        <v>81482</v>
      </c>
      <c r="B199" s="2" t="s">
        <v>54</v>
      </c>
      <c r="C199" s="3">
        <v>40</v>
      </c>
      <c r="D199" s="3">
        <v>0</v>
      </c>
      <c r="E199" s="12">
        <f>IF(ISNUMBER(C199),(C199+D199)/2,"")</f>
        <v>20</v>
      </c>
      <c r="F199" s="14">
        <f t="shared" si="3"/>
        <v>2</v>
      </c>
    </row>
    <row r="200" spans="1:6" ht="16.5" thickBot="1" thickTop="1">
      <c r="A200" s="3">
        <v>81483</v>
      </c>
      <c r="B200" s="2" t="s">
        <v>55</v>
      </c>
      <c r="C200" s="3">
        <v>36</v>
      </c>
      <c r="D200" s="3">
        <v>0</v>
      </c>
      <c r="E200" s="12">
        <f>IF(ISNUMBER(C200),(C200+D200)/2,"")</f>
        <v>18</v>
      </c>
      <c r="F200" s="14">
        <f t="shared" si="3"/>
        <v>2</v>
      </c>
    </row>
    <row r="201" spans="1:6" ht="16.5" thickBot="1" thickTop="1">
      <c r="A201" s="3">
        <v>81486</v>
      </c>
      <c r="B201" s="2" t="s">
        <v>56</v>
      </c>
      <c r="C201" s="3">
        <v>22</v>
      </c>
      <c r="D201" s="3">
        <v>10</v>
      </c>
      <c r="E201" s="12">
        <f>IF(ISNUMBER(C201),(C201+D201)/2,"")</f>
        <v>16</v>
      </c>
      <c r="F201" s="14">
        <f t="shared" si="3"/>
        <v>2</v>
      </c>
    </row>
    <row r="202" spans="1:6" ht="16.5" thickBot="1" thickTop="1">
      <c r="A202" s="3">
        <v>81490</v>
      </c>
      <c r="B202" s="2" t="s">
        <v>57</v>
      </c>
      <c r="C202" s="3">
        <v>37</v>
      </c>
      <c r="D202" s="3">
        <v>15</v>
      </c>
      <c r="E202" s="12">
        <f>IF(ISNUMBER(C202),(C202+D202)/2,"")</f>
        <v>26</v>
      </c>
      <c r="F202" s="14">
        <f t="shared" si="3"/>
        <v>2</v>
      </c>
    </row>
    <row r="203" spans="1:6" ht="16.5" thickBot="1" thickTop="1">
      <c r="A203" s="3">
        <v>81491</v>
      </c>
      <c r="B203" s="2" t="s">
        <v>58</v>
      </c>
      <c r="C203" s="3" t="s">
        <v>225</v>
      </c>
      <c r="D203" s="3"/>
      <c r="E203" s="12">
        <f>IF(ISNUMBER(C203),(C203+D203)/2,"")</f>
      </c>
      <c r="F203" s="14">
        <f t="shared" si="3"/>
      </c>
    </row>
    <row r="204" spans="1:6" ht="16.5" thickBot="1" thickTop="1">
      <c r="A204" s="3">
        <v>81493</v>
      </c>
      <c r="B204" s="2" t="s">
        <v>59</v>
      </c>
      <c r="C204" s="3">
        <v>28</v>
      </c>
      <c r="D204" s="3">
        <v>3</v>
      </c>
      <c r="E204" s="12">
        <f>IF(ISNUMBER(C204),(C204+D204)/2,"")</f>
        <v>15.5</v>
      </c>
      <c r="F204" s="14">
        <f t="shared" si="3"/>
        <v>2</v>
      </c>
    </row>
    <row r="205" spans="1:6" ht="16.5" thickBot="1" thickTop="1">
      <c r="A205" s="3">
        <v>81503</v>
      </c>
      <c r="B205" s="2" t="s">
        <v>60</v>
      </c>
      <c r="C205" s="3">
        <v>35</v>
      </c>
      <c r="D205" s="3">
        <v>30</v>
      </c>
      <c r="E205" s="12">
        <f>IF(ISNUMBER(C205),(C205+D205)/2,"")</f>
        <v>32.5</v>
      </c>
      <c r="F205" s="14">
        <f t="shared" si="3"/>
        <v>3</v>
      </c>
    </row>
    <row r="206" spans="1:6" ht="16.5" thickBot="1" thickTop="1">
      <c r="A206" s="3">
        <v>81510</v>
      </c>
      <c r="B206" s="2" t="s">
        <v>61</v>
      </c>
      <c r="C206" s="3" t="s">
        <v>225</v>
      </c>
      <c r="D206" s="3"/>
      <c r="E206" s="12">
        <f>IF(ISNUMBER(C206),(C206+D206)/2,"")</f>
      </c>
      <c r="F206" s="14">
        <f t="shared" si="3"/>
      </c>
    </row>
    <row r="207" spans="1:6" ht="16.5" thickBot="1" thickTop="1">
      <c r="A207" s="3">
        <v>81513</v>
      </c>
      <c r="B207" s="2" t="s">
        <v>62</v>
      </c>
      <c r="C207" s="3" t="s">
        <v>225</v>
      </c>
      <c r="D207" s="3"/>
      <c r="E207" s="12">
        <f>IF(ISNUMBER(C207),(C207+D207)/2,"")</f>
      </c>
      <c r="F207" s="14">
        <f t="shared" si="3"/>
      </c>
    </row>
    <row r="208" spans="1:6" ht="16.5" thickBot="1" thickTop="1">
      <c r="A208" s="3">
        <v>81514</v>
      </c>
      <c r="B208" s="2" t="s">
        <v>63</v>
      </c>
      <c r="C208" s="3">
        <v>20</v>
      </c>
      <c r="D208" s="3">
        <v>0</v>
      </c>
      <c r="E208" s="12">
        <f>IF(ISNUMBER(C208),(C208+D208)/2,"")</f>
        <v>10</v>
      </c>
      <c r="F208" s="14">
        <f t="shared" si="3"/>
        <v>2</v>
      </c>
    </row>
    <row r="209" spans="1:6" ht="16.5" thickBot="1" thickTop="1">
      <c r="A209" s="3">
        <v>81518</v>
      </c>
      <c r="B209" s="2" t="s">
        <v>64</v>
      </c>
      <c r="C209" s="3">
        <v>18</v>
      </c>
      <c r="D209" s="3">
        <v>53</v>
      </c>
      <c r="E209" s="12">
        <f>IF(ISNUMBER(C209),(C209+D209)/2,"")</f>
        <v>35.5</v>
      </c>
      <c r="F209" s="14">
        <f t="shared" si="3"/>
        <v>3</v>
      </c>
    </row>
    <row r="210" spans="1:6" ht="16.5" thickBot="1" thickTop="1">
      <c r="A210" s="3">
        <v>81530</v>
      </c>
      <c r="B210" s="2" t="s">
        <v>65</v>
      </c>
      <c r="C210" s="3">
        <v>25</v>
      </c>
      <c r="D210" s="3">
        <v>23</v>
      </c>
      <c r="E210" s="12">
        <f>IF(ISNUMBER(C210),(C210+D210)/2,"")</f>
        <v>24</v>
      </c>
      <c r="F210" s="14">
        <f t="shared" si="3"/>
        <v>2</v>
      </c>
    </row>
    <row r="211" spans="1:6" ht="16.5" thickBot="1" thickTop="1">
      <c r="A211" s="3">
        <v>81533</v>
      </c>
      <c r="B211" s="2" t="s">
        <v>66</v>
      </c>
      <c r="C211" s="3">
        <v>10</v>
      </c>
      <c r="D211" s="3">
        <v>0</v>
      </c>
      <c r="E211" s="12">
        <f>IF(ISNUMBER(C211),(C211+D211)/2,"")</f>
        <v>5</v>
      </c>
      <c r="F211" s="14">
        <f t="shared" si="3"/>
        <v>2</v>
      </c>
    </row>
    <row r="212" spans="1:6" ht="16.5" thickBot="1" thickTop="1">
      <c r="A212" s="3">
        <v>81545</v>
      </c>
      <c r="B212" s="2" t="s">
        <v>67</v>
      </c>
      <c r="C212" s="3" t="s">
        <v>225</v>
      </c>
      <c r="D212" s="3"/>
      <c r="E212" s="12">
        <f>IF(ISNUMBER(C212),(C212+D212)/2,"")</f>
      </c>
      <c r="F212" s="14">
        <f t="shared" si="3"/>
      </c>
    </row>
    <row r="213" spans="1:6" ht="16.5" thickBot="1" thickTop="1">
      <c r="A213" s="3">
        <v>81547</v>
      </c>
      <c r="B213" s="2" t="s">
        <v>68</v>
      </c>
      <c r="C213" s="3">
        <v>15</v>
      </c>
      <c r="D213" s="3">
        <v>50</v>
      </c>
      <c r="E213" s="12">
        <f>IF(ISNUMBER(C213),(C213+D213)/2,"")</f>
        <v>32.5</v>
      </c>
      <c r="F213" s="14">
        <f t="shared" si="3"/>
        <v>3</v>
      </c>
    </row>
    <row r="214" spans="1:6" ht="16.5" thickBot="1" thickTop="1">
      <c r="A214" s="3">
        <v>81552</v>
      </c>
      <c r="B214" s="2" t="s">
        <v>69</v>
      </c>
      <c r="C214" s="3">
        <v>15</v>
      </c>
      <c r="D214" s="3">
        <v>35</v>
      </c>
      <c r="E214" s="12">
        <f>IF(ISNUMBER(C214),(C214+D214)/2,"")</f>
        <v>25</v>
      </c>
      <c r="F214" s="14">
        <f t="shared" si="3"/>
        <v>2</v>
      </c>
    </row>
    <row r="215" spans="1:6" ht="16.5" thickBot="1" thickTop="1">
      <c r="A215" s="3">
        <v>81556</v>
      </c>
      <c r="B215" s="2" t="s">
        <v>70</v>
      </c>
      <c r="C215" s="3">
        <v>10</v>
      </c>
      <c r="D215" s="3">
        <v>0</v>
      </c>
      <c r="E215" s="12">
        <f>IF(ISNUMBER(C215),(C215+D215)/2,"")</f>
        <v>5</v>
      </c>
      <c r="F215" s="14">
        <f t="shared" si="3"/>
        <v>2</v>
      </c>
    </row>
    <row r="216" spans="1:6" ht="16.5" thickBot="1" thickTop="1">
      <c r="A216" s="3">
        <v>81563</v>
      </c>
      <c r="B216" s="2" t="s">
        <v>71</v>
      </c>
      <c r="C216" s="3">
        <v>0</v>
      </c>
      <c r="D216" s="3">
        <v>0</v>
      </c>
      <c r="E216" s="12">
        <f>IF(ISNUMBER(C216),(C216+D216)/2,"")</f>
        <v>0</v>
      </c>
      <c r="F216" s="14">
        <f t="shared" si="3"/>
        <v>2</v>
      </c>
    </row>
    <row r="217" spans="1:6" ht="16.5" thickBot="1" thickTop="1">
      <c r="A217" s="3">
        <v>81566</v>
      </c>
      <c r="B217" s="2" t="s">
        <v>72</v>
      </c>
      <c r="C217" s="3">
        <v>15</v>
      </c>
      <c r="D217" s="3">
        <v>3</v>
      </c>
      <c r="E217" s="12">
        <f>IF(ISNUMBER(C217),(C217+D217)/2,"")</f>
        <v>9</v>
      </c>
      <c r="F217" s="14">
        <f t="shared" si="3"/>
        <v>2</v>
      </c>
    </row>
    <row r="218" spans="1:6" ht="16.5" thickBot="1" thickTop="1">
      <c r="A218" s="3">
        <v>81569</v>
      </c>
      <c r="B218" s="2" t="s">
        <v>73</v>
      </c>
      <c r="C218" s="3">
        <v>35</v>
      </c>
      <c r="D218" s="3">
        <v>50</v>
      </c>
      <c r="E218" s="12">
        <f>IF(ISNUMBER(C218),(C218+D218)/2,"")</f>
        <v>42.5</v>
      </c>
      <c r="F218" s="14">
        <f t="shared" si="3"/>
        <v>3</v>
      </c>
    </row>
    <row r="219" spans="1:6" ht="16.5" thickBot="1" thickTop="1">
      <c r="A219" s="3">
        <v>81571</v>
      </c>
      <c r="B219" s="2" t="s">
        <v>74</v>
      </c>
      <c r="C219" s="3">
        <v>60</v>
      </c>
      <c r="D219" s="3">
        <v>80</v>
      </c>
      <c r="E219" s="12">
        <f>IF(ISNUMBER(C219),(C219+D219)/2,"")</f>
        <v>70</v>
      </c>
      <c r="F219" s="14">
        <f t="shared" si="3"/>
        <v>5</v>
      </c>
    </row>
    <row r="220" spans="1:6" ht="16.5" thickBot="1" thickTop="1">
      <c r="A220" s="3">
        <v>81572</v>
      </c>
      <c r="B220" s="2" t="s">
        <v>75</v>
      </c>
      <c r="C220" s="3">
        <v>18</v>
      </c>
      <c r="D220" s="3">
        <v>3</v>
      </c>
      <c r="E220" s="12">
        <f>IF(ISNUMBER(C220),(C220+D220)/2,"")</f>
        <v>10.5</v>
      </c>
      <c r="F220" s="14">
        <f t="shared" si="3"/>
        <v>2</v>
      </c>
    </row>
    <row r="221" spans="1:6" ht="16.5" thickBot="1" thickTop="1">
      <c r="A221" s="3">
        <v>855278</v>
      </c>
      <c r="B221" s="2" t="s">
        <v>76</v>
      </c>
      <c r="C221" s="3" t="s">
        <v>225</v>
      </c>
      <c r="D221" s="3"/>
      <c r="E221" s="12">
        <f>IF(ISNUMBER(C221),(C221+D221)/2,"")</f>
      </c>
      <c r="F221" s="14">
        <f t="shared" si="3"/>
      </c>
    </row>
    <row r="222" spans="1:6" ht="16.5" thickBot="1" thickTop="1">
      <c r="A222" s="3">
        <v>855279</v>
      </c>
      <c r="B222" s="2" t="s">
        <v>77</v>
      </c>
      <c r="C222" s="3" t="s">
        <v>225</v>
      </c>
      <c r="D222" s="3"/>
      <c r="E222" s="12">
        <f>IF(ISNUMBER(C222),(C222+D222)/2,"")</f>
      </c>
      <c r="F222" s="14">
        <f t="shared" si="3"/>
      </c>
    </row>
    <row r="223" ht="15" thickTop="1"/>
  </sheetData>
  <sheetProtection/>
  <mergeCells count="7">
    <mergeCell ref="N2:Q2"/>
    <mergeCell ref="R2:T2"/>
    <mergeCell ref="N3:Q3"/>
    <mergeCell ref="N4:Q4"/>
    <mergeCell ref="N5:Q5"/>
    <mergeCell ref="N6:Q6"/>
    <mergeCell ref="N7:Q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Minko Markov</cp:lastModifiedBy>
  <dcterms:created xsi:type="dcterms:W3CDTF">2017-08-28T08:17:32Z</dcterms:created>
  <dcterms:modified xsi:type="dcterms:W3CDTF">2017-09-05T08:56:50Z</dcterms:modified>
  <cp:category/>
  <cp:version/>
  <cp:contentType/>
  <cp:contentStatus/>
</cp:coreProperties>
</file>