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70" activeTab="0"/>
  </bookViews>
  <sheets>
    <sheet name="Protocols-v3--UTF8" sheetId="1" r:id="rId1"/>
  </sheets>
  <definedNames/>
  <calcPr fullCalcOnLoad="1"/>
</workbook>
</file>

<file path=xl/sharedStrings.xml><?xml version="1.0" encoding="utf-8"?>
<sst xmlns="http://schemas.openxmlformats.org/spreadsheetml/2006/main" count="41" uniqueCount="18">
  <si>
    <t># прот.</t>
  </si>
  <si>
    <t>Ф№</t>
  </si>
  <si>
    <t>Оценка, %</t>
  </si>
  <si>
    <t>Оценка, шестобална</t>
  </si>
  <si>
    <t>Превръщане на проценти в оценка</t>
  </si>
  <si>
    <t>прагови ст-сти на %тите</t>
  </si>
  <si>
    <t>Тройки</t>
  </si>
  <si>
    <t>Четворки</t>
  </si>
  <si>
    <t>Петици</t>
  </si>
  <si>
    <t>Шестици</t>
  </si>
  <si>
    <t>П1371</t>
  </si>
  <si>
    <t>П1387</t>
  </si>
  <si>
    <t>П1414</t>
  </si>
  <si>
    <t>П1427</t>
  </si>
  <si>
    <t>П1435</t>
  </si>
  <si>
    <t>П1447</t>
  </si>
  <si>
    <t/>
  </si>
  <si>
    <t>Двойки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</si>
</sst>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34" borderId="0" xfId="0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0" fillId="35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3" sqref="G3"/>
    </sheetView>
  </sheetViews>
  <sheetFormatPr defaultColWidth="9.140625" defaultRowHeight="15"/>
  <cols>
    <col min="1" max="1" width="7.7109375" style="1" customWidth="1"/>
    <col min="2" max="2" width="11.421875" style="8" customWidth="1"/>
    <col min="3" max="3" width="10.57421875" style="8" customWidth="1"/>
    <col min="4" max="4" width="13.57421875" style="8" customWidth="1"/>
  </cols>
  <sheetData>
    <row r="1" spans="1:7" ht="32.25" customHeight="1">
      <c r="A1" s="2" t="s">
        <v>0</v>
      </c>
      <c r="B1" s="6" t="s">
        <v>1</v>
      </c>
      <c r="C1" s="6" t="s">
        <v>2</v>
      </c>
      <c r="D1" s="7" t="s">
        <v>3</v>
      </c>
      <c r="F1" s="24" t="str">
        <f>"брой студенти на изпита:  "&amp;COUNT(C2:C103)</f>
        <v>брой студенти на изпита:  78</v>
      </c>
      <c r="G1" s="24"/>
    </row>
    <row r="2" spans="1:4" ht="14.25">
      <c r="A2" s="2">
        <v>1256</v>
      </c>
      <c r="B2" s="6">
        <v>81329</v>
      </c>
      <c r="C2" s="19">
        <v>8.333333333333334</v>
      </c>
      <c r="D2" s="6">
        <f>IF(NOT(ISNUMBER(C2)),"неявил(а) се",IF(C2&lt;$J$7,2,IF(C2&lt;$J$8,3,IF(C2&lt;$J$9,4,IF(C2&lt;$J$10,5,6)))))</f>
        <v>2</v>
      </c>
    </row>
    <row r="3" spans="1:4" ht="14.25">
      <c r="A3" s="2">
        <v>1256</v>
      </c>
      <c r="B3" s="6">
        <v>81399</v>
      </c>
      <c r="C3" s="19">
        <v>12.5</v>
      </c>
      <c r="D3" s="6">
        <f aca="true" t="shared" si="0" ref="D3:D66">IF(NOT(ISNUMBER(C3)),"неявил(а) се",IF(C3&lt;$J$7,2,IF(C3&lt;$J$8,3,IF(C3&lt;$J$9,4,IF(C3&lt;$J$10,5,6)))))</f>
        <v>2</v>
      </c>
    </row>
    <row r="4" spans="1:4" ht="14.25">
      <c r="A4" s="2">
        <v>1256</v>
      </c>
      <c r="B4" s="6">
        <v>81448</v>
      </c>
      <c r="C4" s="19">
        <v>0</v>
      </c>
      <c r="D4" s="6">
        <f t="shared" si="0"/>
        <v>2</v>
      </c>
    </row>
    <row r="5" spans="1:4" ht="14.25">
      <c r="A5" s="2">
        <v>1256</v>
      </c>
      <c r="B5" s="6">
        <v>81472</v>
      </c>
      <c r="C5" s="19">
        <v>39.16666666666667</v>
      </c>
      <c r="D5" s="6">
        <f t="shared" si="0"/>
        <v>3</v>
      </c>
    </row>
    <row r="6" spans="1:12" ht="14.25">
      <c r="A6" s="2">
        <v>1256</v>
      </c>
      <c r="B6" s="6">
        <v>81518</v>
      </c>
      <c r="C6" s="19">
        <v>57.5</v>
      </c>
      <c r="D6" s="6">
        <f t="shared" si="0"/>
        <v>4</v>
      </c>
      <c r="F6" s="25" t="s">
        <v>4</v>
      </c>
      <c r="G6" s="25"/>
      <c r="H6" s="25"/>
      <c r="I6" s="25"/>
      <c r="J6" s="26" t="s">
        <v>5</v>
      </c>
      <c r="K6" s="26"/>
      <c r="L6" s="26"/>
    </row>
    <row r="7" spans="1:12" ht="14.25">
      <c r="A7" s="2">
        <v>1256</v>
      </c>
      <c r="B7" s="6">
        <v>81533</v>
      </c>
      <c r="C7" s="19">
        <v>0.8333333333333334</v>
      </c>
      <c r="D7" s="6">
        <f t="shared" si="0"/>
        <v>2</v>
      </c>
      <c r="F7" s="10" t="str">
        <f>"под "&amp;$J$7&amp;"%:"</f>
        <v>под 35%:</v>
      </c>
      <c r="G7" s="10"/>
      <c r="H7" s="10">
        <v>2</v>
      </c>
      <c r="I7" s="10"/>
      <c r="J7" s="3">
        <v>35</v>
      </c>
      <c r="K7" s="3"/>
      <c r="L7" s="3"/>
    </row>
    <row r="8" spans="1:12" ht="14.25">
      <c r="A8" s="2">
        <v>1256</v>
      </c>
      <c r="B8" s="6">
        <v>81556</v>
      </c>
      <c r="C8" s="19" t="s">
        <v>16</v>
      </c>
      <c r="D8" s="6" t="str">
        <f t="shared" si="0"/>
        <v>неявил(а) се</v>
      </c>
      <c r="F8" s="9" t="str">
        <f>"от "&amp;$J$7&amp;"% до "&amp;$J$8&amp;"%:"</f>
        <v>от 35% до 51.25%:</v>
      </c>
      <c r="G8" s="9"/>
      <c r="H8" s="10">
        <v>3</v>
      </c>
      <c r="I8" s="9"/>
      <c r="J8" s="3">
        <v>51.25</v>
      </c>
      <c r="K8" s="3"/>
      <c r="L8" s="3"/>
    </row>
    <row r="9" spans="1:12" ht="14.25">
      <c r="A9" s="2">
        <v>1256</v>
      </c>
      <c r="B9" s="6">
        <v>81576</v>
      </c>
      <c r="C9" s="19">
        <v>0</v>
      </c>
      <c r="D9" s="6">
        <f t="shared" si="0"/>
        <v>2</v>
      </c>
      <c r="F9" s="9" t="str">
        <f>"от "&amp;$J$8&amp;"% до "&amp;$J$9&amp;"%:"</f>
        <v>от 51.25% до 67.5%:</v>
      </c>
      <c r="G9" s="9"/>
      <c r="H9" s="10">
        <v>4</v>
      </c>
      <c r="I9" s="9"/>
      <c r="J9" s="3">
        <v>67.5</v>
      </c>
      <c r="K9" s="3"/>
      <c r="L9" s="3"/>
    </row>
    <row r="10" spans="1:12" ht="14.25">
      <c r="A10" s="2">
        <v>1256</v>
      </c>
      <c r="B10" s="6">
        <v>81577</v>
      </c>
      <c r="C10" s="19">
        <v>8.333333333333334</v>
      </c>
      <c r="D10" s="6">
        <f t="shared" si="0"/>
        <v>2</v>
      </c>
      <c r="F10" s="9" t="str">
        <f>"от "&amp;$J$9&amp;"% до "&amp;$J$10&amp;"%:"</f>
        <v>от 67.5% до 83.75%:</v>
      </c>
      <c r="G10" s="9"/>
      <c r="H10" s="10">
        <v>5</v>
      </c>
      <c r="I10" s="9"/>
      <c r="J10" s="3">
        <v>83.75</v>
      </c>
      <c r="K10" s="3"/>
      <c r="L10" s="3"/>
    </row>
    <row r="11" spans="1:12" ht="14.25">
      <c r="A11" s="2">
        <v>1256</v>
      </c>
      <c r="B11" s="6">
        <v>81614</v>
      </c>
      <c r="C11" s="19">
        <v>65</v>
      </c>
      <c r="D11" s="6">
        <f t="shared" si="0"/>
        <v>4</v>
      </c>
      <c r="F11" s="9" t="str">
        <f>"над "&amp;$J$10&amp;"%:"</f>
        <v>над 83.75%:</v>
      </c>
      <c r="G11" s="9"/>
      <c r="H11" s="10">
        <v>6</v>
      </c>
      <c r="I11" s="9"/>
      <c r="J11" s="3"/>
      <c r="K11" s="3"/>
      <c r="L11" s="3"/>
    </row>
    <row r="12" spans="1:12" ht="14.25">
      <c r="A12" s="2">
        <v>1256</v>
      </c>
      <c r="B12" s="6">
        <v>81633</v>
      </c>
      <c r="C12" s="19" t="s">
        <v>16</v>
      </c>
      <c r="D12" s="6" t="str">
        <f t="shared" si="0"/>
        <v>неявил(а) се</v>
      </c>
      <c r="F12" s="3"/>
      <c r="G12" s="3"/>
      <c r="H12" s="3"/>
      <c r="I12" s="3"/>
      <c r="J12" s="3"/>
      <c r="K12" s="3"/>
      <c r="L12" s="3"/>
    </row>
    <row r="13" spans="1:12" ht="14.25">
      <c r="A13" s="2">
        <v>1256</v>
      </c>
      <c r="B13" s="6">
        <v>81634</v>
      </c>
      <c r="C13" s="19">
        <v>16.666666666666668</v>
      </c>
      <c r="D13" s="6">
        <f t="shared" si="0"/>
        <v>2</v>
      </c>
      <c r="F13" s="4" t="s">
        <v>17</v>
      </c>
      <c r="G13" s="3"/>
      <c r="H13" s="5"/>
      <c r="I13" s="5"/>
      <c r="J13" s="5"/>
      <c r="K13" s="3"/>
      <c r="L13" s="3"/>
    </row>
    <row r="14" spans="1:12" ht="14.25">
      <c r="A14" s="2">
        <v>1256</v>
      </c>
      <c r="B14" s="6">
        <v>81638</v>
      </c>
      <c r="C14" s="19">
        <v>16.666666666666668</v>
      </c>
      <c r="D14" s="6">
        <f t="shared" si="0"/>
        <v>2</v>
      </c>
      <c r="F14" s="4">
        <f>COUNTIF(D:D,"2")</f>
        <v>56</v>
      </c>
      <c r="G14" s="3"/>
      <c r="H14" s="5"/>
      <c r="I14" s="5"/>
      <c r="J14" s="5"/>
      <c r="K14" s="3"/>
      <c r="L14" s="3"/>
    </row>
    <row r="15" spans="1:12" ht="14.25">
      <c r="A15" s="2">
        <v>1256</v>
      </c>
      <c r="B15" s="6">
        <v>81720</v>
      </c>
      <c r="C15" s="19">
        <v>0</v>
      </c>
      <c r="D15" s="6">
        <f t="shared" si="0"/>
        <v>2</v>
      </c>
      <c r="F15" s="3"/>
      <c r="G15" s="3"/>
      <c r="H15" s="3"/>
      <c r="I15" s="3"/>
      <c r="J15" s="3"/>
      <c r="K15" s="3"/>
      <c r="L15" s="3"/>
    </row>
    <row r="16" spans="1:12" ht="14.25">
      <c r="A16" s="2">
        <v>1256</v>
      </c>
      <c r="B16" s="6">
        <v>81742</v>
      </c>
      <c r="C16" s="19">
        <v>26.666666666666668</v>
      </c>
      <c r="D16" s="6">
        <f t="shared" si="0"/>
        <v>2</v>
      </c>
      <c r="F16" s="4" t="s">
        <v>6</v>
      </c>
      <c r="G16" s="3"/>
      <c r="H16" s="3"/>
      <c r="I16" s="3"/>
      <c r="J16" s="3"/>
      <c r="K16" s="3"/>
      <c r="L16" s="3"/>
    </row>
    <row r="17" spans="1:12" ht="14.25">
      <c r="A17" s="2">
        <v>1256</v>
      </c>
      <c r="B17" s="6">
        <v>81750</v>
      </c>
      <c r="C17" s="19">
        <v>16.666666666666668</v>
      </c>
      <c r="D17" s="6">
        <f t="shared" si="0"/>
        <v>2</v>
      </c>
      <c r="F17" s="4">
        <f>COUNTIF(D:D,"3")</f>
        <v>16</v>
      </c>
      <c r="G17" s="3"/>
      <c r="H17" s="3"/>
      <c r="I17" s="3"/>
      <c r="J17" s="3"/>
      <c r="K17" s="3"/>
      <c r="L17" s="3"/>
    </row>
    <row r="18" spans="1:12" ht="14.25">
      <c r="A18" s="2">
        <v>1256</v>
      </c>
      <c r="B18" s="6">
        <v>81760</v>
      </c>
      <c r="C18" s="19">
        <v>49.16666666666667</v>
      </c>
      <c r="D18" s="6">
        <f t="shared" si="0"/>
        <v>3</v>
      </c>
      <c r="F18" s="3"/>
      <c r="G18" s="3"/>
      <c r="H18" s="3"/>
      <c r="I18" s="3"/>
      <c r="J18" s="3"/>
      <c r="K18" s="3"/>
      <c r="L18" s="3"/>
    </row>
    <row r="19" spans="1:12" ht="14.25">
      <c r="A19" s="2">
        <v>1256</v>
      </c>
      <c r="B19" s="6">
        <v>81763</v>
      </c>
      <c r="C19" s="19">
        <v>16.666666666666668</v>
      </c>
      <c r="D19" s="6">
        <f t="shared" si="0"/>
        <v>2</v>
      </c>
      <c r="F19" s="4" t="s">
        <v>7</v>
      </c>
      <c r="G19" s="3"/>
      <c r="H19" s="3"/>
      <c r="I19" s="3"/>
      <c r="J19" s="3"/>
      <c r="K19" s="3"/>
      <c r="L19" s="3"/>
    </row>
    <row r="20" spans="1:12" ht="14.25">
      <c r="A20" s="2">
        <v>1256</v>
      </c>
      <c r="B20" s="6">
        <v>81765</v>
      </c>
      <c r="C20" s="19" t="s">
        <v>16</v>
      </c>
      <c r="D20" s="6" t="str">
        <f t="shared" si="0"/>
        <v>неявил(а) се</v>
      </c>
      <c r="F20" s="4">
        <f>COUNTIF(D:D,"4")</f>
        <v>5</v>
      </c>
      <c r="G20" s="3"/>
      <c r="H20" s="3"/>
      <c r="I20" s="3"/>
      <c r="J20" s="3"/>
      <c r="K20" s="3"/>
      <c r="L20" s="3"/>
    </row>
    <row r="21" spans="1:12" ht="14.25">
      <c r="A21" s="2">
        <v>1256</v>
      </c>
      <c r="B21" s="6">
        <v>81775</v>
      </c>
      <c r="C21" s="19" t="s">
        <v>16</v>
      </c>
      <c r="D21" s="6" t="str">
        <f t="shared" si="0"/>
        <v>неявил(а) се</v>
      </c>
      <c r="F21" s="3"/>
      <c r="G21" s="3"/>
      <c r="H21" s="3"/>
      <c r="I21" s="3"/>
      <c r="J21" s="3"/>
      <c r="K21" s="3"/>
      <c r="L21" s="3"/>
    </row>
    <row r="22" spans="1:12" ht="14.25">
      <c r="A22" s="2">
        <v>1256</v>
      </c>
      <c r="B22" s="6">
        <v>81784</v>
      </c>
      <c r="C22" s="19">
        <v>0</v>
      </c>
      <c r="D22" s="6">
        <f t="shared" si="0"/>
        <v>2</v>
      </c>
      <c r="F22" s="4" t="s">
        <v>8</v>
      </c>
      <c r="G22" s="3"/>
      <c r="H22" s="3"/>
      <c r="I22" s="3"/>
      <c r="J22" s="3"/>
      <c r="K22" s="3"/>
      <c r="L22" s="3"/>
    </row>
    <row r="23" spans="1:12" ht="14.25">
      <c r="A23" s="2">
        <v>1256</v>
      </c>
      <c r="B23" s="6">
        <v>81788</v>
      </c>
      <c r="C23" s="19">
        <v>38.333333333333336</v>
      </c>
      <c r="D23" s="6">
        <f t="shared" si="0"/>
        <v>3</v>
      </c>
      <c r="F23" s="4">
        <f>COUNTIF(D:D,"5")</f>
        <v>1</v>
      </c>
      <c r="G23" s="3"/>
      <c r="H23" s="3"/>
      <c r="I23" s="3"/>
      <c r="J23" s="3"/>
      <c r="K23" s="3"/>
      <c r="L23" s="3"/>
    </row>
    <row r="24" spans="1:12" ht="14.25">
      <c r="A24" s="2">
        <v>1256</v>
      </c>
      <c r="B24" s="6">
        <v>81798</v>
      </c>
      <c r="C24" s="19" t="s">
        <v>16</v>
      </c>
      <c r="D24" s="6" t="str">
        <f t="shared" si="0"/>
        <v>неявил(а) се</v>
      </c>
      <c r="F24" s="3"/>
      <c r="G24" s="3"/>
      <c r="H24" s="3"/>
      <c r="I24" s="3"/>
      <c r="J24" s="3"/>
      <c r="K24" s="3"/>
      <c r="L24" s="3"/>
    </row>
    <row r="25" spans="1:6" ht="14.25">
      <c r="A25" s="2">
        <v>1256</v>
      </c>
      <c r="B25" s="6">
        <v>81813</v>
      </c>
      <c r="C25" s="19" t="s">
        <v>16</v>
      </c>
      <c r="D25" s="6" t="str">
        <f t="shared" si="0"/>
        <v>неявил(а) се</v>
      </c>
      <c r="F25" s="4" t="s">
        <v>9</v>
      </c>
    </row>
    <row r="26" spans="1:6" ht="14.25">
      <c r="A26" s="2">
        <v>1256</v>
      </c>
      <c r="B26" s="6">
        <v>81844</v>
      </c>
      <c r="C26" s="19" t="s">
        <v>16</v>
      </c>
      <c r="D26" s="6" t="str">
        <f t="shared" si="0"/>
        <v>неявил(а) се</v>
      </c>
      <c r="F26" s="4">
        <f>COUNTIF(D:D,"6")</f>
        <v>0</v>
      </c>
    </row>
    <row r="27" spans="1:4" ht="14.25">
      <c r="A27" s="2">
        <v>1256</v>
      </c>
      <c r="B27" s="6">
        <v>81854</v>
      </c>
      <c r="C27" s="19">
        <v>55</v>
      </c>
      <c r="D27" s="6">
        <f t="shared" si="0"/>
        <v>4</v>
      </c>
    </row>
    <row r="28" spans="1:4" ht="14.25">
      <c r="A28" s="2">
        <v>1256</v>
      </c>
      <c r="B28" s="6">
        <v>81862</v>
      </c>
      <c r="C28" s="19">
        <v>40</v>
      </c>
      <c r="D28" s="6">
        <f t="shared" si="0"/>
        <v>3</v>
      </c>
    </row>
    <row r="29" spans="1:4" ht="14.25">
      <c r="A29" s="2">
        <v>1256</v>
      </c>
      <c r="B29" s="6">
        <v>81865</v>
      </c>
      <c r="C29" s="19">
        <v>16.666666666666668</v>
      </c>
      <c r="D29" s="6">
        <f t="shared" si="0"/>
        <v>2</v>
      </c>
    </row>
    <row r="30" spans="1:4" ht="14.25">
      <c r="A30" s="2">
        <v>1256</v>
      </c>
      <c r="B30" s="6">
        <v>81871</v>
      </c>
      <c r="C30" s="19">
        <v>2.5</v>
      </c>
      <c r="D30" s="6">
        <f t="shared" si="0"/>
        <v>2</v>
      </c>
    </row>
    <row r="31" spans="1:4" ht="14.25">
      <c r="A31" s="2">
        <v>1256</v>
      </c>
      <c r="B31" s="6">
        <v>81884</v>
      </c>
      <c r="C31" s="19">
        <v>41.66666666666667</v>
      </c>
      <c r="D31" s="6">
        <f t="shared" si="0"/>
        <v>3</v>
      </c>
    </row>
    <row r="32" spans="1:4" ht="14.25">
      <c r="A32" s="2">
        <v>1256</v>
      </c>
      <c r="B32" s="6">
        <v>81895</v>
      </c>
      <c r="C32" s="19" t="s">
        <v>16</v>
      </c>
      <c r="D32" s="6" t="str">
        <f t="shared" si="0"/>
        <v>неявил(а) се</v>
      </c>
    </row>
    <row r="33" spans="1:4" ht="14.25">
      <c r="A33" s="2">
        <v>1256</v>
      </c>
      <c r="B33" s="6">
        <v>81905</v>
      </c>
      <c r="C33" s="19">
        <v>28.333333333333336</v>
      </c>
      <c r="D33" s="6">
        <f t="shared" si="0"/>
        <v>2</v>
      </c>
    </row>
    <row r="34" spans="1:4" ht="14.25">
      <c r="A34" s="2">
        <v>1256</v>
      </c>
      <c r="B34" s="6">
        <v>81908</v>
      </c>
      <c r="C34" s="19">
        <v>32.5</v>
      </c>
      <c r="D34" s="6">
        <f t="shared" si="0"/>
        <v>2</v>
      </c>
    </row>
    <row r="35" spans="1:4" ht="14.25">
      <c r="A35" s="2">
        <v>1256</v>
      </c>
      <c r="B35" s="6">
        <v>81914</v>
      </c>
      <c r="C35" s="19">
        <v>45</v>
      </c>
      <c r="D35" s="6">
        <f t="shared" si="0"/>
        <v>3</v>
      </c>
    </row>
    <row r="36" spans="1:4" ht="14.25">
      <c r="A36" s="2">
        <v>1256</v>
      </c>
      <c r="B36" s="6">
        <v>81933</v>
      </c>
      <c r="C36" s="19">
        <v>46.66666666666667</v>
      </c>
      <c r="D36" s="6">
        <f t="shared" si="0"/>
        <v>3</v>
      </c>
    </row>
    <row r="37" spans="1:4" ht="14.25">
      <c r="A37" s="2">
        <v>1256</v>
      </c>
      <c r="B37" s="6">
        <v>81938</v>
      </c>
      <c r="C37" s="19">
        <v>15</v>
      </c>
      <c r="D37" s="6">
        <f t="shared" si="0"/>
        <v>2</v>
      </c>
    </row>
    <row r="38" spans="1:4" ht="14.25">
      <c r="A38" s="2">
        <v>1256</v>
      </c>
      <c r="B38" s="6">
        <v>81964</v>
      </c>
      <c r="C38" s="19">
        <v>0.8333333333333334</v>
      </c>
      <c r="D38" s="6">
        <f t="shared" si="0"/>
        <v>2</v>
      </c>
    </row>
    <row r="39" spans="1:4" ht="14.25">
      <c r="A39" s="2">
        <v>1256</v>
      </c>
      <c r="B39" s="6">
        <v>82024</v>
      </c>
      <c r="C39" s="19">
        <v>17.5</v>
      </c>
      <c r="D39" s="6">
        <f t="shared" si="0"/>
        <v>2</v>
      </c>
    </row>
    <row r="40" spans="1:4" ht="14.25">
      <c r="A40" s="2">
        <v>1256</v>
      </c>
      <c r="B40" s="6">
        <v>82047</v>
      </c>
      <c r="C40" s="19">
        <v>0.8333333333333334</v>
      </c>
      <c r="D40" s="6">
        <f t="shared" si="0"/>
        <v>2</v>
      </c>
    </row>
    <row r="41" spans="1:4" ht="14.25">
      <c r="A41" s="2">
        <v>1256</v>
      </c>
      <c r="B41" s="6">
        <v>82053</v>
      </c>
      <c r="C41" s="19">
        <v>21.666666666666668</v>
      </c>
      <c r="D41" s="6">
        <f t="shared" si="0"/>
        <v>2</v>
      </c>
    </row>
    <row r="42" spans="1:4" ht="14.25">
      <c r="A42" s="2">
        <v>1256</v>
      </c>
      <c r="B42" s="6">
        <v>82062</v>
      </c>
      <c r="C42" s="19" t="s">
        <v>16</v>
      </c>
      <c r="D42" s="6" t="str">
        <f t="shared" si="0"/>
        <v>неявил(а) се</v>
      </c>
    </row>
    <row r="43" spans="1:4" ht="14.25">
      <c r="A43" s="2">
        <v>1256</v>
      </c>
      <c r="B43" s="6">
        <v>82064</v>
      </c>
      <c r="C43" s="19">
        <v>50</v>
      </c>
      <c r="D43" s="6">
        <f t="shared" si="0"/>
        <v>3</v>
      </c>
    </row>
    <row r="44" spans="1:4" ht="14.25">
      <c r="A44" s="2">
        <v>1256</v>
      </c>
      <c r="B44" s="6">
        <v>82071</v>
      </c>
      <c r="C44" s="19" t="s">
        <v>16</v>
      </c>
      <c r="D44" s="6" t="str">
        <f t="shared" si="0"/>
        <v>неявил(а) се</v>
      </c>
    </row>
    <row r="45" spans="1:4" ht="14.25">
      <c r="A45" s="2">
        <v>1256</v>
      </c>
      <c r="B45" s="6">
        <v>82083</v>
      </c>
      <c r="C45" s="19">
        <v>20</v>
      </c>
      <c r="D45" s="6">
        <f t="shared" si="0"/>
        <v>2</v>
      </c>
    </row>
    <row r="46" spans="1:4" ht="14.25">
      <c r="A46" s="2">
        <v>1256</v>
      </c>
      <c r="B46" s="6">
        <v>82088</v>
      </c>
      <c r="C46" s="19">
        <v>22.5</v>
      </c>
      <c r="D46" s="6">
        <f t="shared" si="0"/>
        <v>2</v>
      </c>
    </row>
    <row r="47" spans="1:4" ht="14.25">
      <c r="A47" s="2">
        <v>1256</v>
      </c>
      <c r="B47" s="6">
        <v>82089</v>
      </c>
      <c r="C47" s="19">
        <v>2.5</v>
      </c>
      <c r="D47" s="6">
        <f t="shared" si="0"/>
        <v>2</v>
      </c>
    </row>
    <row r="48" spans="1:4" ht="14.25">
      <c r="A48" s="2">
        <v>1256</v>
      </c>
      <c r="B48" s="6">
        <v>82100</v>
      </c>
      <c r="C48" s="19">
        <v>47.5</v>
      </c>
      <c r="D48" s="6">
        <f t="shared" si="0"/>
        <v>3</v>
      </c>
    </row>
    <row r="49" spans="1:4" ht="14.25">
      <c r="A49" s="2">
        <v>1256</v>
      </c>
      <c r="B49" s="6">
        <v>82104</v>
      </c>
      <c r="C49" s="19">
        <v>40.833333333333336</v>
      </c>
      <c r="D49" s="6">
        <f t="shared" si="0"/>
        <v>3</v>
      </c>
    </row>
    <row r="50" spans="1:4" ht="15" thickBot="1">
      <c r="A50" s="11">
        <v>1256</v>
      </c>
      <c r="B50" s="12">
        <v>82119</v>
      </c>
      <c r="C50" s="20" t="s">
        <v>16</v>
      </c>
      <c r="D50" s="6" t="str">
        <f t="shared" si="0"/>
        <v>неявил(а) се</v>
      </c>
    </row>
    <row r="51" spans="1:4" ht="15" thickTop="1">
      <c r="A51" s="13">
        <v>1261</v>
      </c>
      <c r="B51" s="14">
        <v>44353</v>
      </c>
      <c r="C51" s="21" t="s">
        <v>16</v>
      </c>
      <c r="D51" s="6" t="str">
        <f t="shared" si="0"/>
        <v>неявил(а) се</v>
      </c>
    </row>
    <row r="52" spans="1:4" ht="14.25">
      <c r="A52" s="2">
        <v>1261</v>
      </c>
      <c r="B52" s="6">
        <v>45210</v>
      </c>
      <c r="C52" s="19">
        <v>35</v>
      </c>
      <c r="D52" s="6">
        <f t="shared" si="0"/>
        <v>3</v>
      </c>
    </row>
    <row r="53" spans="1:4" ht="14.25">
      <c r="A53" s="2">
        <v>1261</v>
      </c>
      <c r="B53" s="6">
        <v>45222</v>
      </c>
      <c r="C53" s="19">
        <v>58.333333333333336</v>
      </c>
      <c r="D53" s="6">
        <f t="shared" si="0"/>
        <v>4</v>
      </c>
    </row>
    <row r="54" spans="1:4" ht="14.25">
      <c r="A54" s="2">
        <v>1261</v>
      </c>
      <c r="B54" s="6">
        <v>45237</v>
      </c>
      <c r="C54" s="19" t="s">
        <v>16</v>
      </c>
      <c r="D54" s="6" t="str">
        <f t="shared" si="0"/>
        <v>неявил(а) се</v>
      </c>
    </row>
    <row r="55" spans="1:4" ht="14.25">
      <c r="A55" s="2">
        <v>1261</v>
      </c>
      <c r="B55" s="6">
        <v>45253</v>
      </c>
      <c r="C55" s="19">
        <v>11.666666666666668</v>
      </c>
      <c r="D55" s="6">
        <f t="shared" si="0"/>
        <v>2</v>
      </c>
    </row>
    <row r="56" spans="1:4" ht="14.25">
      <c r="A56" s="2">
        <v>1261</v>
      </c>
      <c r="B56" s="6">
        <v>45258</v>
      </c>
      <c r="C56" s="19" t="s">
        <v>16</v>
      </c>
      <c r="D56" s="6" t="str">
        <f t="shared" si="0"/>
        <v>неявил(а) се</v>
      </c>
    </row>
    <row r="57" spans="1:4" ht="14.25">
      <c r="A57" s="2">
        <v>1261</v>
      </c>
      <c r="B57" s="6">
        <v>45262</v>
      </c>
      <c r="C57" s="19">
        <v>4.166666666666667</v>
      </c>
      <c r="D57" s="6">
        <f t="shared" si="0"/>
        <v>2</v>
      </c>
    </row>
    <row r="58" spans="1:4" ht="14.25">
      <c r="A58" s="2">
        <v>1261</v>
      </c>
      <c r="B58" s="6">
        <v>45267</v>
      </c>
      <c r="C58" s="19">
        <v>32.5</v>
      </c>
      <c r="D58" s="6">
        <f t="shared" si="0"/>
        <v>2</v>
      </c>
    </row>
    <row r="59" spans="1:4" ht="14.25">
      <c r="A59" s="2">
        <v>1261</v>
      </c>
      <c r="B59" s="6">
        <v>45276</v>
      </c>
      <c r="C59" s="19">
        <v>29.166666666666668</v>
      </c>
      <c r="D59" s="6">
        <f t="shared" si="0"/>
        <v>2</v>
      </c>
    </row>
    <row r="60" spans="1:4" ht="14.25">
      <c r="A60" s="2">
        <v>1261</v>
      </c>
      <c r="B60" s="6">
        <v>45286</v>
      </c>
      <c r="C60" s="19">
        <v>20.833333333333336</v>
      </c>
      <c r="D60" s="6">
        <f t="shared" si="0"/>
        <v>2</v>
      </c>
    </row>
    <row r="61" spans="1:4" ht="14.25">
      <c r="A61" s="2">
        <v>1261</v>
      </c>
      <c r="B61" s="6">
        <v>45311</v>
      </c>
      <c r="C61" s="19">
        <v>15.833333333333334</v>
      </c>
      <c r="D61" s="6">
        <f t="shared" si="0"/>
        <v>2</v>
      </c>
    </row>
    <row r="62" spans="1:4" ht="14.25">
      <c r="A62" s="2">
        <v>1261</v>
      </c>
      <c r="B62" s="6">
        <v>45344</v>
      </c>
      <c r="C62" s="19" t="s">
        <v>16</v>
      </c>
      <c r="D62" s="6" t="str">
        <f t="shared" si="0"/>
        <v>неявил(а) се</v>
      </c>
    </row>
    <row r="63" spans="1:4" ht="14.25">
      <c r="A63" s="2">
        <v>1261</v>
      </c>
      <c r="B63" s="6">
        <v>45362</v>
      </c>
      <c r="C63" s="19">
        <v>1.6666666666666667</v>
      </c>
      <c r="D63" s="6">
        <f t="shared" si="0"/>
        <v>2</v>
      </c>
    </row>
    <row r="64" spans="1:4" ht="14.25">
      <c r="A64" s="2">
        <v>1261</v>
      </c>
      <c r="B64" s="6">
        <v>45369</v>
      </c>
      <c r="C64" s="19" t="s">
        <v>16</v>
      </c>
      <c r="D64" s="6" t="str">
        <f t="shared" si="0"/>
        <v>неявил(а) се</v>
      </c>
    </row>
    <row r="65" spans="1:4" ht="14.25">
      <c r="A65" s="2">
        <v>1261</v>
      </c>
      <c r="B65" s="6">
        <v>45384</v>
      </c>
      <c r="C65" s="19">
        <v>0</v>
      </c>
      <c r="D65" s="6">
        <f t="shared" si="0"/>
        <v>2</v>
      </c>
    </row>
    <row r="66" spans="1:4" ht="14.25">
      <c r="A66" s="2">
        <v>1261</v>
      </c>
      <c r="B66" s="6">
        <v>45392</v>
      </c>
      <c r="C66" s="19" t="s">
        <v>16</v>
      </c>
      <c r="D66" s="6" t="str">
        <f t="shared" si="0"/>
        <v>неявил(а) се</v>
      </c>
    </row>
    <row r="67" spans="1:4" ht="14.25">
      <c r="A67" s="2">
        <v>1261</v>
      </c>
      <c r="B67" s="6">
        <v>45402</v>
      </c>
      <c r="C67" s="19" t="s">
        <v>16</v>
      </c>
      <c r="D67" s="6" t="str">
        <f aca="true" t="shared" si="1" ref="D67:D103">IF(NOT(ISNUMBER(C67)),"неявил(а) се",IF(C67&lt;$J$7,2,IF(C67&lt;$J$8,3,IF(C67&lt;$J$9,4,IF(C67&lt;$J$10,5,6)))))</f>
        <v>неявил(а) се</v>
      </c>
    </row>
    <row r="68" spans="1:4" ht="14.25">
      <c r="A68" s="2">
        <v>1261</v>
      </c>
      <c r="B68" s="6">
        <v>45409</v>
      </c>
      <c r="C68" s="19">
        <v>15.833333333333334</v>
      </c>
      <c r="D68" s="6">
        <f t="shared" si="1"/>
        <v>2</v>
      </c>
    </row>
    <row r="69" spans="1:4" ht="14.25">
      <c r="A69" s="2">
        <v>1261</v>
      </c>
      <c r="B69" s="6">
        <v>45421</v>
      </c>
      <c r="C69" s="19">
        <v>16.666666666666668</v>
      </c>
      <c r="D69" s="6">
        <f t="shared" si="1"/>
        <v>2</v>
      </c>
    </row>
    <row r="70" spans="1:4" ht="14.25">
      <c r="A70" s="2">
        <v>1261</v>
      </c>
      <c r="B70" s="6">
        <v>45434</v>
      </c>
      <c r="C70" s="19">
        <v>24.166666666666668</v>
      </c>
      <c r="D70" s="6">
        <f t="shared" si="1"/>
        <v>2</v>
      </c>
    </row>
    <row r="71" spans="1:4" ht="14.25">
      <c r="A71" s="2">
        <v>1261</v>
      </c>
      <c r="B71" s="6">
        <v>45436</v>
      </c>
      <c r="C71" s="19">
        <v>25</v>
      </c>
      <c r="D71" s="6">
        <f t="shared" si="1"/>
        <v>2</v>
      </c>
    </row>
    <row r="72" spans="1:4" ht="14.25">
      <c r="A72" s="2">
        <v>1261</v>
      </c>
      <c r="B72" s="6">
        <v>45439</v>
      </c>
      <c r="C72" s="19">
        <v>28.333333333333336</v>
      </c>
      <c r="D72" s="6">
        <f t="shared" si="1"/>
        <v>2</v>
      </c>
    </row>
    <row r="73" spans="1:4" ht="14.25">
      <c r="A73" s="2">
        <v>1261</v>
      </c>
      <c r="B73" s="6">
        <v>45445</v>
      </c>
      <c r="C73" s="19">
        <v>25</v>
      </c>
      <c r="D73" s="6">
        <f t="shared" si="1"/>
        <v>2</v>
      </c>
    </row>
    <row r="74" spans="1:4" ht="14.25">
      <c r="A74" s="2">
        <v>1261</v>
      </c>
      <c r="B74" s="6">
        <v>45457</v>
      </c>
      <c r="C74" s="19">
        <v>25.833333333333336</v>
      </c>
      <c r="D74" s="6">
        <f t="shared" si="1"/>
        <v>2</v>
      </c>
    </row>
    <row r="75" spans="1:4" ht="14.25">
      <c r="A75" s="2">
        <v>1261</v>
      </c>
      <c r="B75" s="6">
        <v>45469</v>
      </c>
      <c r="C75" s="19">
        <v>14.166666666666668</v>
      </c>
      <c r="D75" s="6">
        <f t="shared" si="1"/>
        <v>2</v>
      </c>
    </row>
    <row r="76" spans="1:4" ht="14.25">
      <c r="A76" s="2">
        <v>1261</v>
      </c>
      <c r="B76" s="6">
        <v>45494</v>
      </c>
      <c r="C76" s="19">
        <v>14.166666666666668</v>
      </c>
      <c r="D76" s="6">
        <f t="shared" si="1"/>
        <v>2</v>
      </c>
    </row>
    <row r="77" spans="1:4" ht="14.25">
      <c r="A77" s="2">
        <v>1261</v>
      </c>
      <c r="B77" s="6">
        <v>45498</v>
      </c>
      <c r="C77" s="19" t="s">
        <v>16</v>
      </c>
      <c r="D77" s="6" t="str">
        <f t="shared" si="1"/>
        <v>неявил(а) се</v>
      </c>
    </row>
    <row r="78" spans="1:4" ht="14.25">
      <c r="A78" s="2">
        <v>1261</v>
      </c>
      <c r="B78" s="6">
        <v>45507</v>
      </c>
      <c r="C78" s="19">
        <v>19.166666666666668</v>
      </c>
      <c r="D78" s="6">
        <f t="shared" si="1"/>
        <v>2</v>
      </c>
    </row>
    <row r="79" spans="1:4" ht="14.25">
      <c r="A79" s="2">
        <v>1261</v>
      </c>
      <c r="B79" s="6">
        <v>45508</v>
      </c>
      <c r="C79" s="19" t="s">
        <v>16</v>
      </c>
      <c r="D79" s="6" t="str">
        <f t="shared" si="1"/>
        <v>неявил(а) се</v>
      </c>
    </row>
    <row r="80" spans="1:4" ht="14.25">
      <c r="A80" s="2">
        <v>1261</v>
      </c>
      <c r="B80" s="6">
        <v>45518</v>
      </c>
      <c r="C80" s="19" t="s">
        <v>16</v>
      </c>
      <c r="D80" s="6" t="str">
        <f t="shared" si="1"/>
        <v>неявил(а) се</v>
      </c>
    </row>
    <row r="81" spans="1:4" ht="14.25">
      <c r="A81" s="2">
        <v>1261</v>
      </c>
      <c r="B81" s="6">
        <v>45523</v>
      </c>
      <c r="C81" s="19">
        <v>5</v>
      </c>
      <c r="D81" s="6">
        <f t="shared" si="1"/>
        <v>2</v>
      </c>
    </row>
    <row r="82" spans="1:4" ht="14.25">
      <c r="A82" s="2">
        <v>1261</v>
      </c>
      <c r="B82" s="6">
        <v>45524</v>
      </c>
      <c r="C82" s="19">
        <v>30.833333333333336</v>
      </c>
      <c r="D82" s="6">
        <f t="shared" si="1"/>
        <v>2</v>
      </c>
    </row>
    <row r="83" spans="1:4" ht="14.25">
      <c r="A83" s="2">
        <v>1261</v>
      </c>
      <c r="B83" s="6">
        <v>45541</v>
      </c>
      <c r="C83" s="19">
        <v>32.5</v>
      </c>
      <c r="D83" s="6">
        <f t="shared" si="1"/>
        <v>2</v>
      </c>
    </row>
    <row r="84" spans="1:4" ht="14.25">
      <c r="A84" s="2">
        <v>1261</v>
      </c>
      <c r="B84" s="6">
        <v>45546</v>
      </c>
      <c r="C84" s="19">
        <v>80.83333333333334</v>
      </c>
      <c r="D84" s="6">
        <f t="shared" si="1"/>
        <v>5</v>
      </c>
    </row>
    <row r="85" spans="1:4" ht="14.25">
      <c r="A85" s="2">
        <v>1261</v>
      </c>
      <c r="B85" s="6">
        <v>45552</v>
      </c>
      <c r="C85" s="19">
        <v>23.333333333333336</v>
      </c>
      <c r="D85" s="6">
        <f t="shared" si="1"/>
        <v>2</v>
      </c>
    </row>
    <row r="86" spans="1:4" ht="14.25">
      <c r="A86" s="2">
        <v>1261</v>
      </c>
      <c r="B86" s="6">
        <v>45557</v>
      </c>
      <c r="C86" s="19">
        <v>35</v>
      </c>
      <c r="D86" s="6">
        <f t="shared" si="1"/>
        <v>3</v>
      </c>
    </row>
    <row r="87" spans="1:4" ht="14.25">
      <c r="A87" s="2">
        <v>1261</v>
      </c>
      <c r="B87" s="6">
        <v>45560</v>
      </c>
      <c r="C87" s="19">
        <v>0</v>
      </c>
      <c r="D87" s="6">
        <f t="shared" si="1"/>
        <v>2</v>
      </c>
    </row>
    <row r="88" spans="1:4" ht="14.25">
      <c r="A88" s="2">
        <v>1261</v>
      </c>
      <c r="B88" s="6">
        <v>45574</v>
      </c>
      <c r="C88" s="19">
        <v>29.166666666666668</v>
      </c>
      <c r="D88" s="6">
        <f t="shared" si="1"/>
        <v>2</v>
      </c>
    </row>
    <row r="89" spans="1:4" ht="14.25">
      <c r="A89" s="2">
        <v>1261</v>
      </c>
      <c r="B89" s="6">
        <v>45576</v>
      </c>
      <c r="C89" s="19">
        <v>16.666666666666668</v>
      </c>
      <c r="D89" s="6">
        <f t="shared" si="1"/>
        <v>2</v>
      </c>
    </row>
    <row r="90" spans="1:4" ht="14.25">
      <c r="A90" s="2">
        <v>1261</v>
      </c>
      <c r="B90" s="6">
        <v>45578</v>
      </c>
      <c r="C90" s="19" t="s">
        <v>16</v>
      </c>
      <c r="D90" s="6" t="str">
        <f t="shared" si="1"/>
        <v>неявил(а) се</v>
      </c>
    </row>
    <row r="91" spans="1:4" ht="14.25">
      <c r="A91" s="2">
        <v>1261</v>
      </c>
      <c r="B91" s="6">
        <v>45613</v>
      </c>
      <c r="C91" s="19">
        <v>35</v>
      </c>
      <c r="D91" s="6">
        <f t="shared" si="1"/>
        <v>3</v>
      </c>
    </row>
    <row r="92" spans="1:4" ht="14.25">
      <c r="A92" s="2">
        <v>1261</v>
      </c>
      <c r="B92" s="6">
        <v>45615</v>
      </c>
      <c r="C92" s="19">
        <v>14.166666666666668</v>
      </c>
      <c r="D92" s="6">
        <f t="shared" si="1"/>
        <v>2</v>
      </c>
    </row>
    <row r="93" spans="1:4" ht="14.25">
      <c r="A93" s="2">
        <v>1261</v>
      </c>
      <c r="B93" s="6">
        <v>45634</v>
      </c>
      <c r="C93" s="19">
        <v>43.333333333333336</v>
      </c>
      <c r="D93" s="6">
        <f t="shared" si="1"/>
        <v>3</v>
      </c>
    </row>
    <row r="94" spans="1:4" ht="14.25">
      <c r="A94" s="2">
        <v>1261</v>
      </c>
      <c r="B94" s="6">
        <v>45649</v>
      </c>
      <c r="C94" s="19">
        <v>35.833333333333336</v>
      </c>
      <c r="D94" s="6">
        <f t="shared" si="1"/>
        <v>3</v>
      </c>
    </row>
    <row r="95" spans="1:4" ht="14.25">
      <c r="A95" s="2">
        <v>1261</v>
      </c>
      <c r="B95" s="6">
        <v>45676</v>
      </c>
      <c r="C95" s="19">
        <v>20.833333333333336</v>
      </c>
      <c r="D95" s="6">
        <f t="shared" si="1"/>
        <v>2</v>
      </c>
    </row>
    <row r="96" spans="1:4" ht="14.25">
      <c r="A96" s="2">
        <v>1261</v>
      </c>
      <c r="B96" s="6">
        <v>45713</v>
      </c>
      <c r="C96" s="19" t="s">
        <v>16</v>
      </c>
      <c r="D96" s="6" t="str">
        <f t="shared" si="1"/>
        <v>неявил(а) се</v>
      </c>
    </row>
    <row r="97" spans="1:4" ht="15" thickBot="1">
      <c r="A97" s="15">
        <v>1261</v>
      </c>
      <c r="B97" s="16">
        <v>45730</v>
      </c>
      <c r="C97" s="22" t="s">
        <v>16</v>
      </c>
      <c r="D97" s="6" t="str">
        <f t="shared" si="1"/>
        <v>неявил(а) се</v>
      </c>
    </row>
    <row r="98" spans="1:4" ht="15" thickBot="1" thickTop="1">
      <c r="A98" s="17" t="s">
        <v>10</v>
      </c>
      <c r="B98" s="18">
        <v>44555</v>
      </c>
      <c r="C98" s="23">
        <v>0</v>
      </c>
      <c r="D98" s="6">
        <f t="shared" si="1"/>
        <v>2</v>
      </c>
    </row>
    <row r="99" spans="1:4" ht="15" thickBot="1" thickTop="1">
      <c r="A99" s="17" t="s">
        <v>11</v>
      </c>
      <c r="B99" s="18">
        <v>45201</v>
      </c>
      <c r="C99" s="23">
        <v>46.66666666666667</v>
      </c>
      <c r="D99" s="6">
        <f t="shared" si="1"/>
        <v>3</v>
      </c>
    </row>
    <row r="100" spans="1:4" ht="15" thickBot="1" thickTop="1">
      <c r="A100" s="17" t="s">
        <v>12</v>
      </c>
      <c r="B100" s="18">
        <v>45540</v>
      </c>
      <c r="C100" s="23">
        <v>11.666666666666668</v>
      </c>
      <c r="D100" s="6">
        <f t="shared" si="1"/>
        <v>2</v>
      </c>
    </row>
    <row r="101" spans="1:4" ht="15" thickBot="1" thickTop="1">
      <c r="A101" s="17" t="s">
        <v>13</v>
      </c>
      <c r="B101" s="18">
        <v>45192</v>
      </c>
      <c r="C101" s="23">
        <v>57.5</v>
      </c>
      <c r="D101" s="6">
        <f t="shared" si="1"/>
        <v>4</v>
      </c>
    </row>
    <row r="102" spans="1:4" ht="15" thickBot="1" thickTop="1">
      <c r="A102" s="17" t="s">
        <v>14</v>
      </c>
      <c r="B102" s="18">
        <v>81872</v>
      </c>
      <c r="C102" s="23">
        <v>16.666666666666668</v>
      </c>
      <c r="D102" s="6">
        <f t="shared" si="1"/>
        <v>2</v>
      </c>
    </row>
    <row r="103" spans="1:4" ht="15" thickBot="1" thickTop="1">
      <c r="A103" s="17" t="s">
        <v>15</v>
      </c>
      <c r="B103" s="18">
        <v>81644</v>
      </c>
      <c r="C103" s="23">
        <v>25.833333333333336</v>
      </c>
      <c r="D103" s="6">
        <f t="shared" si="1"/>
        <v>2</v>
      </c>
    </row>
    <row r="104" ht="15" thickTop="1"/>
  </sheetData>
  <sheetProtection/>
  <mergeCells count="3">
    <mergeCell ref="F1:G1"/>
    <mergeCell ref="F6:I6"/>
    <mergeCell ref="J6:L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2018-06-25T14:03:10Z</dcterms:created>
  <dcterms:modified xsi:type="dcterms:W3CDTF">2022-06-27T12:34:15Z</dcterms:modified>
  <cp:category/>
  <cp:version/>
  <cp:contentType/>
  <cp:contentStatus/>
</cp:coreProperties>
</file>